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boon_lee_informa_com/Documents/Desktop/"/>
    </mc:Choice>
  </mc:AlternateContent>
  <xr:revisionPtr revIDLastSave="0" documentId="8_{4DA38AC7-D083-4576-8163-97E7BB7F236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pplementary Table1" sheetId="1" r:id="rId1"/>
    <sheet name="Supplementary Table2" sheetId="2" r:id="rId2"/>
    <sheet name="Supplemenntary Tab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3" l="1"/>
  <c r="I26" i="3" s="1"/>
  <c r="P11" i="3"/>
  <c r="H25" i="3" s="1"/>
  <c r="P10" i="3"/>
  <c r="E24" i="3" s="1"/>
  <c r="P9" i="3"/>
  <c r="B23" i="3" s="1"/>
  <c r="P8" i="3"/>
  <c r="I22" i="3" s="1"/>
  <c r="P7" i="3"/>
  <c r="H21" i="3" s="1"/>
  <c r="P6" i="3"/>
  <c r="E20" i="3" s="1"/>
  <c r="P5" i="3"/>
  <c r="B19" i="3" s="1"/>
  <c r="P4" i="3"/>
  <c r="I18" i="3" s="1"/>
  <c r="P3" i="3"/>
  <c r="H17" i="3" s="1"/>
  <c r="I17" i="3" l="1"/>
  <c r="H30" i="3" s="1"/>
  <c r="C19" i="3"/>
  <c r="F20" i="3"/>
  <c r="I21" i="3"/>
  <c r="C23" i="3"/>
  <c r="F24" i="3"/>
  <c r="I25" i="3"/>
  <c r="B18" i="3"/>
  <c r="E19" i="3"/>
  <c r="H20" i="3"/>
  <c r="B22" i="3"/>
  <c r="E23" i="3"/>
  <c r="H24" i="3"/>
  <c r="B26" i="3"/>
  <c r="C18" i="3"/>
  <c r="F19" i="3"/>
  <c r="I20" i="3"/>
  <c r="C22" i="3"/>
  <c r="F23" i="3"/>
  <c r="I24" i="3"/>
  <c r="C26" i="3"/>
  <c r="D18" i="3"/>
  <c r="G19" i="3"/>
  <c r="J20" i="3"/>
  <c r="D22" i="3"/>
  <c r="G23" i="3"/>
  <c r="J24" i="3"/>
  <c r="D26" i="3"/>
  <c r="G20" i="3"/>
  <c r="D23" i="3"/>
  <c r="J25" i="3"/>
  <c r="B17" i="3"/>
  <c r="E18" i="3"/>
  <c r="H19" i="3"/>
  <c r="B21" i="3"/>
  <c r="E22" i="3"/>
  <c r="H23" i="3"/>
  <c r="B25" i="3"/>
  <c r="E26" i="3"/>
  <c r="G17" i="3"/>
  <c r="J18" i="3"/>
  <c r="D20" i="3"/>
  <c r="G21" i="3"/>
  <c r="J22" i="3"/>
  <c r="D24" i="3"/>
  <c r="G25" i="3"/>
  <c r="J26" i="3"/>
  <c r="J17" i="3"/>
  <c r="D19" i="3"/>
  <c r="J21" i="3"/>
  <c r="G24" i="3"/>
  <c r="C17" i="3"/>
  <c r="F18" i="3"/>
  <c r="I19" i="3"/>
  <c r="C21" i="3"/>
  <c r="F22" i="3"/>
  <c r="I23" i="3"/>
  <c r="C25" i="3"/>
  <c r="F26" i="3"/>
  <c r="D17" i="3"/>
  <c r="G18" i="3"/>
  <c r="J19" i="3"/>
  <c r="D21" i="3"/>
  <c r="G22" i="3"/>
  <c r="J23" i="3"/>
  <c r="D25" i="3"/>
  <c r="G26" i="3"/>
  <c r="E17" i="3"/>
  <c r="H18" i="3"/>
  <c r="B20" i="3"/>
  <c r="E21" i="3"/>
  <c r="H22" i="3"/>
  <c r="B24" i="3"/>
  <c r="E25" i="3"/>
  <c r="H26" i="3"/>
  <c r="F17" i="3"/>
  <c r="C20" i="3"/>
  <c r="F21" i="3"/>
  <c r="C24" i="3"/>
  <c r="F25" i="3"/>
  <c r="J30" i="3" l="1"/>
  <c r="I30" i="3"/>
  <c r="H31" i="3"/>
  <c r="H43" i="3"/>
  <c r="H56" i="3" s="1"/>
  <c r="J43" i="3"/>
  <c r="J56" i="3" s="1"/>
  <c r="E30" i="3"/>
  <c r="B30" i="3"/>
  <c r="B43" i="3"/>
  <c r="B56" i="3" s="1"/>
  <c r="I43" i="3"/>
  <c r="I56" i="3" s="1"/>
  <c r="H44" i="3"/>
  <c r="H57" i="3" s="1"/>
  <c r="B31" i="3" l="1"/>
  <c r="D30" i="3"/>
  <c r="D43" i="3" s="1"/>
  <c r="D56" i="3" s="1"/>
  <c r="C30" i="3"/>
  <c r="C43" i="3" s="1"/>
  <c r="C56" i="3" s="1"/>
  <c r="H32" i="3"/>
  <c r="J31" i="3"/>
  <c r="J44" i="3" s="1"/>
  <c r="J57" i="3" s="1"/>
  <c r="I31" i="3"/>
  <c r="I44" i="3" s="1"/>
  <c r="I57" i="3" s="1"/>
  <c r="E31" i="3"/>
  <c r="G30" i="3"/>
  <c r="G43" i="3" s="1"/>
  <c r="G56" i="3" s="1"/>
  <c r="F30" i="3"/>
  <c r="F43" i="3" s="1"/>
  <c r="F56" i="3" s="1"/>
  <c r="E43" i="3"/>
  <c r="E56" i="3" s="1"/>
  <c r="E32" i="3" l="1"/>
  <c r="G31" i="3"/>
  <c r="G44" i="3" s="1"/>
  <c r="G57" i="3" s="1"/>
  <c r="F31" i="3"/>
  <c r="F44" i="3" s="1"/>
  <c r="F57" i="3" s="1"/>
  <c r="E44" i="3"/>
  <c r="E57" i="3" s="1"/>
  <c r="C31" i="3"/>
  <c r="C44" i="3" s="1"/>
  <c r="C57" i="3" s="1"/>
  <c r="D31" i="3"/>
  <c r="D44" i="3" s="1"/>
  <c r="D57" i="3" s="1"/>
  <c r="B32" i="3"/>
  <c r="B44" i="3"/>
  <c r="B57" i="3" s="1"/>
  <c r="H33" i="3"/>
  <c r="J32" i="3"/>
  <c r="J45" i="3" s="1"/>
  <c r="J58" i="3" s="1"/>
  <c r="I32" i="3"/>
  <c r="I45" i="3" s="1"/>
  <c r="I58" i="3" s="1"/>
  <c r="H45" i="3"/>
  <c r="H58" i="3" s="1"/>
  <c r="D32" i="3" l="1"/>
  <c r="D45" i="3" s="1"/>
  <c r="D58" i="3" s="1"/>
  <c r="C32" i="3"/>
  <c r="C45" i="3" s="1"/>
  <c r="C58" i="3" s="1"/>
  <c r="B33" i="3"/>
  <c r="B45" i="3"/>
  <c r="B58" i="3" s="1"/>
  <c r="I33" i="3"/>
  <c r="I46" i="3" s="1"/>
  <c r="I59" i="3" s="1"/>
  <c r="J33" i="3"/>
  <c r="J46" i="3" s="1"/>
  <c r="J59" i="3" s="1"/>
  <c r="H34" i="3"/>
  <c r="H46" i="3"/>
  <c r="H59" i="3" s="1"/>
  <c r="F32" i="3"/>
  <c r="F45" i="3" s="1"/>
  <c r="F58" i="3" s="1"/>
  <c r="G32" i="3"/>
  <c r="G45" i="3" s="1"/>
  <c r="G58" i="3" s="1"/>
  <c r="E33" i="3"/>
  <c r="E45" i="3"/>
  <c r="E58" i="3" s="1"/>
  <c r="J34" i="3" l="1"/>
  <c r="J47" i="3" s="1"/>
  <c r="J60" i="3" s="1"/>
  <c r="I34" i="3"/>
  <c r="I47" i="3" s="1"/>
  <c r="I60" i="3" s="1"/>
  <c r="H35" i="3"/>
  <c r="H47" i="3"/>
  <c r="H60" i="3" s="1"/>
  <c r="H75" i="3"/>
  <c r="H73" i="3"/>
  <c r="B34" i="3"/>
  <c r="D33" i="3"/>
  <c r="D46" i="3" s="1"/>
  <c r="D59" i="3" s="1"/>
  <c r="C33" i="3"/>
  <c r="C46" i="3" s="1"/>
  <c r="C59" i="3" s="1"/>
  <c r="B46" i="3"/>
  <c r="B59" i="3" s="1"/>
  <c r="G33" i="3"/>
  <c r="G46" i="3" s="1"/>
  <c r="G59" i="3" s="1"/>
  <c r="F33" i="3"/>
  <c r="F46" i="3" s="1"/>
  <c r="F59" i="3" s="1"/>
  <c r="E34" i="3"/>
  <c r="E46" i="3"/>
  <c r="E59" i="3" s="1"/>
  <c r="B35" i="3" l="1"/>
  <c r="D34" i="3"/>
  <c r="D47" i="3" s="1"/>
  <c r="D60" i="3" s="1"/>
  <c r="C34" i="3"/>
  <c r="C47" i="3" s="1"/>
  <c r="C60" i="3" s="1"/>
  <c r="B73" i="3" s="1"/>
  <c r="B47" i="3"/>
  <c r="B60" i="3" s="1"/>
  <c r="H76" i="3"/>
  <c r="H74" i="3"/>
  <c r="E75" i="3"/>
  <c r="E73" i="3"/>
  <c r="E72" i="3"/>
  <c r="H36" i="3"/>
  <c r="J35" i="3"/>
  <c r="J48" i="3" s="1"/>
  <c r="J61" i="3" s="1"/>
  <c r="I35" i="3"/>
  <c r="I48" i="3" s="1"/>
  <c r="I61" i="3" s="1"/>
  <c r="H48" i="3"/>
  <c r="H61" i="3" s="1"/>
  <c r="I72" i="3" s="1"/>
  <c r="E35" i="3"/>
  <c r="G34" i="3"/>
  <c r="G47" i="3" s="1"/>
  <c r="G60" i="3" s="1"/>
  <c r="F34" i="3"/>
  <c r="F47" i="3" s="1"/>
  <c r="F60" i="3" s="1"/>
  <c r="E47" i="3"/>
  <c r="E60" i="3" s="1"/>
  <c r="E76" i="3" s="1"/>
  <c r="H72" i="3"/>
  <c r="B74" i="3" l="1"/>
  <c r="H80" i="3"/>
  <c r="H79" i="3"/>
  <c r="B76" i="3"/>
  <c r="B72" i="3"/>
  <c r="E36" i="3"/>
  <c r="G35" i="3"/>
  <c r="G48" i="3" s="1"/>
  <c r="G61" i="3" s="1"/>
  <c r="F35" i="3"/>
  <c r="F48" i="3" s="1"/>
  <c r="F61" i="3" s="1"/>
  <c r="E48" i="3"/>
  <c r="E61" i="3" s="1"/>
  <c r="C35" i="3"/>
  <c r="C48" i="3" s="1"/>
  <c r="C61" i="3" s="1"/>
  <c r="D35" i="3"/>
  <c r="D48" i="3" s="1"/>
  <c r="D61" i="3" s="1"/>
  <c r="B36" i="3"/>
  <c r="B48" i="3"/>
  <c r="B61" i="3" s="1"/>
  <c r="C72" i="3" s="1"/>
  <c r="B75" i="3"/>
  <c r="H37" i="3"/>
  <c r="J36" i="3"/>
  <c r="J49" i="3" s="1"/>
  <c r="J62" i="3" s="1"/>
  <c r="I36" i="3"/>
  <c r="I49" i="3" s="1"/>
  <c r="I62" i="3" s="1"/>
  <c r="H49" i="3"/>
  <c r="H62" i="3" s="1"/>
  <c r="I73" i="3" s="1"/>
  <c r="E74" i="3"/>
  <c r="E80" i="3" s="1"/>
  <c r="I37" i="3" l="1"/>
  <c r="I50" i="3" s="1"/>
  <c r="I63" i="3" s="1"/>
  <c r="J37" i="3"/>
  <c r="J50" i="3" s="1"/>
  <c r="J63" i="3" s="1"/>
  <c r="H38" i="3"/>
  <c r="H50" i="3"/>
  <c r="H63" i="3" s="1"/>
  <c r="I74" i="3" s="1"/>
  <c r="D36" i="3"/>
  <c r="D49" i="3" s="1"/>
  <c r="D62" i="3" s="1"/>
  <c r="C36" i="3"/>
  <c r="C49" i="3" s="1"/>
  <c r="C62" i="3" s="1"/>
  <c r="B37" i="3"/>
  <c r="B49" i="3"/>
  <c r="B62" i="3" s="1"/>
  <c r="C73" i="3" s="1"/>
  <c r="E79" i="3"/>
  <c r="F36" i="3"/>
  <c r="F49" i="3" s="1"/>
  <c r="F62" i="3" s="1"/>
  <c r="G36" i="3"/>
  <c r="G49" i="3" s="1"/>
  <c r="G62" i="3" s="1"/>
  <c r="E37" i="3"/>
  <c r="E49" i="3"/>
  <c r="E62" i="3" s="1"/>
  <c r="F73" i="3" s="1"/>
  <c r="B80" i="3"/>
  <c r="B79" i="3"/>
  <c r="F72" i="3"/>
  <c r="J38" i="3" l="1"/>
  <c r="J51" i="3" s="1"/>
  <c r="J64" i="3" s="1"/>
  <c r="I38" i="3"/>
  <c r="I51" i="3" s="1"/>
  <c r="I64" i="3" s="1"/>
  <c r="H39" i="3"/>
  <c r="H51" i="3"/>
  <c r="H64" i="3" s="1"/>
  <c r="I75" i="3" s="1"/>
  <c r="B38" i="3"/>
  <c r="D37" i="3"/>
  <c r="D50" i="3" s="1"/>
  <c r="D63" i="3" s="1"/>
  <c r="C37" i="3"/>
  <c r="C50" i="3" s="1"/>
  <c r="C63" i="3" s="1"/>
  <c r="B50" i="3"/>
  <c r="B63" i="3" s="1"/>
  <c r="C74" i="3" s="1"/>
  <c r="G37" i="3"/>
  <c r="G50" i="3" s="1"/>
  <c r="G63" i="3" s="1"/>
  <c r="F37" i="3"/>
  <c r="F50" i="3" s="1"/>
  <c r="F63" i="3" s="1"/>
  <c r="E38" i="3"/>
  <c r="E50" i="3"/>
  <c r="E63" i="3" s="1"/>
  <c r="F74" i="3" s="1"/>
  <c r="J39" i="3" l="1"/>
  <c r="J52" i="3" s="1"/>
  <c r="J65" i="3" s="1"/>
  <c r="I39" i="3"/>
  <c r="I52" i="3" s="1"/>
  <c r="I65" i="3" s="1"/>
  <c r="H52" i="3"/>
  <c r="H65" i="3" s="1"/>
  <c r="I76" i="3" s="1"/>
  <c r="I79" i="3" s="1"/>
  <c r="B39" i="3"/>
  <c r="D38" i="3"/>
  <c r="D51" i="3" s="1"/>
  <c r="D64" i="3" s="1"/>
  <c r="C38" i="3"/>
  <c r="C51" i="3" s="1"/>
  <c r="C64" i="3" s="1"/>
  <c r="B51" i="3"/>
  <c r="B64" i="3" s="1"/>
  <c r="C75" i="3" s="1"/>
  <c r="E39" i="3"/>
  <c r="G38" i="3"/>
  <c r="G51" i="3" s="1"/>
  <c r="G64" i="3" s="1"/>
  <c r="F38" i="3"/>
  <c r="F51" i="3" s="1"/>
  <c r="F64" i="3" s="1"/>
  <c r="E51" i="3"/>
  <c r="E64" i="3" s="1"/>
  <c r="G39" i="3" l="1"/>
  <c r="G52" i="3" s="1"/>
  <c r="G65" i="3" s="1"/>
  <c r="F39" i="3"/>
  <c r="F52" i="3" s="1"/>
  <c r="F65" i="3" s="1"/>
  <c r="E52" i="3"/>
  <c r="E65" i="3" s="1"/>
  <c r="C39" i="3"/>
  <c r="C52" i="3" s="1"/>
  <c r="C65" i="3" s="1"/>
  <c r="D39" i="3"/>
  <c r="D52" i="3" s="1"/>
  <c r="D65" i="3" s="1"/>
  <c r="B52" i="3"/>
  <c r="B65" i="3" s="1"/>
  <c r="C76" i="3" s="1"/>
  <c r="C80" i="3" s="1"/>
  <c r="I80" i="3"/>
  <c r="F75" i="3"/>
  <c r="F79" i="3" l="1"/>
  <c r="F76" i="3"/>
  <c r="F80" i="3" s="1"/>
  <c r="E67" i="3"/>
  <c r="C79" i="3"/>
</calcChain>
</file>

<file path=xl/sharedStrings.xml><?xml version="1.0" encoding="utf-8"?>
<sst xmlns="http://schemas.openxmlformats.org/spreadsheetml/2006/main" count="285" uniqueCount="99">
  <si>
    <t>Supplementary Table 1: The information of three biomarkers by qRT-PCR</t>
  </si>
  <si>
    <t>group</t>
  </si>
  <si>
    <t>No.</t>
  </si>
  <si>
    <t>Inf.</t>
  </si>
  <si>
    <t>gene</t>
  </si>
  <si>
    <t>Normal</t>
  </si>
  <si>
    <t>Normal1</t>
  </si>
  <si>
    <t>Rancheng Deng</t>
  </si>
  <si>
    <t>RBM47</t>
  </si>
  <si>
    <t>Normal2</t>
  </si>
  <si>
    <r>
      <rPr>
        <sz val="11"/>
        <color theme="1"/>
        <rFont val="等线"/>
        <charset val="134"/>
      </rPr>
      <t>Z</t>
    </r>
    <r>
      <rPr>
        <sz val="11"/>
        <color indexed="8"/>
        <rFont val="宋体"/>
        <charset val="134"/>
      </rPr>
      <t>hiliang Xu</t>
    </r>
  </si>
  <si>
    <t>TP53INP1</t>
  </si>
  <si>
    <t>Normal3</t>
  </si>
  <si>
    <r>
      <rPr>
        <sz val="11"/>
        <color theme="1"/>
        <rFont val="等线"/>
        <charset val="134"/>
      </rPr>
      <t>X</t>
    </r>
    <r>
      <rPr>
        <sz val="11"/>
        <color indexed="8"/>
        <rFont val="宋体"/>
        <charset val="134"/>
      </rPr>
      <t>unwei Wang</t>
    </r>
  </si>
  <si>
    <t>TUBB</t>
  </si>
  <si>
    <t>Normal4</t>
  </si>
  <si>
    <r>
      <rPr>
        <sz val="11"/>
        <color theme="1"/>
        <rFont val="等线"/>
        <charset val="134"/>
      </rPr>
      <t>Y</t>
    </r>
    <r>
      <rPr>
        <sz val="11"/>
        <color indexed="8"/>
        <rFont val="宋体"/>
        <charset val="134"/>
      </rPr>
      <t>uanfu Wen</t>
    </r>
  </si>
  <si>
    <t>Normal5</t>
  </si>
  <si>
    <r>
      <rPr>
        <sz val="11"/>
        <color theme="1"/>
        <rFont val="等线"/>
        <charset val="134"/>
      </rPr>
      <t>F</t>
    </r>
    <r>
      <rPr>
        <sz val="11"/>
        <color indexed="8"/>
        <rFont val="宋体"/>
        <charset val="134"/>
      </rPr>
      <t>an Luo</t>
    </r>
  </si>
  <si>
    <t>Disease</t>
  </si>
  <si>
    <t>Disease1</t>
  </si>
  <si>
    <t>Shengtian Xu</t>
  </si>
  <si>
    <t>Disease2</t>
  </si>
  <si>
    <t>Haoran Yang</t>
  </si>
  <si>
    <t>Disease3</t>
  </si>
  <si>
    <t>Shaobo Long</t>
  </si>
  <si>
    <t>Disease4</t>
  </si>
  <si>
    <r>
      <rPr>
        <sz val="11"/>
        <color theme="1"/>
        <rFont val="等线 Light"/>
        <charset val="134"/>
      </rPr>
      <t>L</t>
    </r>
    <r>
      <rPr>
        <sz val="11"/>
        <color indexed="8"/>
        <rFont val="宋体"/>
        <charset val="134"/>
      </rPr>
      <t>aiqun Luo</t>
    </r>
  </si>
  <si>
    <t>Disease5</t>
  </si>
  <si>
    <r>
      <rPr>
        <sz val="11"/>
        <color theme="1"/>
        <rFont val="等线"/>
        <charset val="134"/>
      </rPr>
      <t>W</t>
    </r>
    <r>
      <rPr>
        <sz val="11"/>
        <color indexed="8"/>
        <rFont val="宋体"/>
        <charset val="134"/>
      </rPr>
      <t>enhui He</t>
    </r>
  </si>
  <si>
    <t>plate 1</t>
  </si>
  <si>
    <t>A</t>
  </si>
  <si>
    <t>RBM47+ 1</t>
  </si>
  <si>
    <t>RBM47+ 2</t>
  </si>
  <si>
    <t>RBM47+ 3</t>
  </si>
  <si>
    <t>RBM47+ 4</t>
  </si>
  <si>
    <t>B</t>
  </si>
  <si>
    <t>TP53INP1 + 1</t>
  </si>
  <si>
    <t>TP53INP1 + 2</t>
  </si>
  <si>
    <t>TP53INP1 + 3</t>
  </si>
  <si>
    <t>TP53INP1 + 4</t>
  </si>
  <si>
    <t>C</t>
  </si>
  <si>
    <t>TUBB + 1</t>
  </si>
  <si>
    <t>TUBB + 2</t>
  </si>
  <si>
    <t>TUBB + 3</t>
  </si>
  <si>
    <t>TUBB + 4</t>
  </si>
  <si>
    <t>D</t>
  </si>
  <si>
    <t>GAPDH + 1</t>
  </si>
  <si>
    <t>GAPDH + 2</t>
  </si>
  <si>
    <t>GAPDH + 3</t>
  </si>
  <si>
    <t>GAPDH + 4</t>
  </si>
  <si>
    <t>E</t>
  </si>
  <si>
    <t>RBM47+ 5</t>
  </si>
  <si>
    <t>RBM47+ 6</t>
  </si>
  <si>
    <t>RBM47+ 7</t>
  </si>
  <si>
    <t>RBM47+ 8</t>
  </si>
  <si>
    <t>F</t>
  </si>
  <si>
    <t>TP53INP1 + 5</t>
  </si>
  <si>
    <t>TP53INP1 + 6</t>
  </si>
  <si>
    <t>TP53INP1 + 7</t>
  </si>
  <si>
    <t>TP53INP1 + 8</t>
  </si>
  <si>
    <t>G</t>
  </si>
  <si>
    <t>TUBB + 5</t>
  </si>
  <si>
    <t>TUBB + 6</t>
  </si>
  <si>
    <t>TUBB + 7</t>
  </si>
  <si>
    <t>TUBB + 8</t>
  </si>
  <si>
    <t>H</t>
  </si>
  <si>
    <t>GAPDH + 5</t>
  </si>
  <si>
    <t>GAPDH + 6</t>
  </si>
  <si>
    <t>GAPDH + 7</t>
  </si>
  <si>
    <t>GAPDH + 8</t>
  </si>
  <si>
    <t>plate 2</t>
  </si>
  <si>
    <t>RBM47+ 9</t>
  </si>
  <si>
    <t>RBM47+ 10</t>
  </si>
  <si>
    <t>TP53INP1 + 9</t>
  </si>
  <si>
    <t>TP53INP1 + 10</t>
  </si>
  <si>
    <t>TUBB + 9</t>
  </si>
  <si>
    <t>TUBB + 10</t>
  </si>
  <si>
    <t>GAPDH + 9</t>
  </si>
  <si>
    <t>GAPDH + 10</t>
  </si>
  <si>
    <t>Supplementary Table 2: The cycle threshold (CT) results of three biomarkers by qRT-PCR</t>
  </si>
  <si>
    <t>Supplementary Table 3: The results of three biomarkers by qRT-PCR</t>
  </si>
  <si>
    <t>TDO2</t>
  </si>
  <si>
    <t>H-GAPDH</t>
  </si>
  <si>
    <t>Intrinsic mean</t>
  </si>
  <si>
    <t>∆CT=CT Objective gene - CT reference gene mean</t>
  </si>
  <si>
    <t>∆CT the control group mean</t>
  </si>
  <si>
    <t>∆∆CT=∆CT the test group-∆CT the control group mean</t>
  </si>
  <si>
    <t>2^-∆∆CT</t>
  </si>
  <si>
    <t>2^-∆∆CT Avg</t>
  </si>
  <si>
    <t>Avg</t>
  </si>
  <si>
    <t>SD</t>
  </si>
  <si>
    <t>1±0.3161</t>
  </si>
  <si>
    <t>2.1304±1.9009</t>
  </si>
  <si>
    <t>1±0.5154</t>
  </si>
  <si>
    <t>3.1340±0.7410</t>
  </si>
  <si>
    <t>1±0.3188</t>
  </si>
  <si>
    <t>7.7005±8.6233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</si>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</sst>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_);[Red]\(0.0000\)"/>
    <numFmt numFmtId="165" formatCode="###0.00;\-###0.00"/>
  </numFmts>
  <fonts count="19">
    <font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sz val="8.25"/>
      <name val="Microsoft Sans Serif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SimSun"/>
      <charset val="134"/>
    </font>
    <font>
      <sz val="11"/>
      <name val="Tahoma"/>
      <charset val="222"/>
    </font>
    <font>
      <sz val="10.5"/>
      <color theme="1"/>
      <name val="Tahoma"/>
      <charset val="222"/>
    </font>
    <font>
      <sz val="11"/>
      <color theme="1"/>
      <name val="Tahoma"/>
      <charset val="222"/>
    </font>
    <font>
      <sz val="11"/>
      <color rgb="FFFF0000"/>
      <name val="Tahoma"/>
      <charset val="222"/>
    </font>
    <font>
      <sz val="11"/>
      <color rgb="FF000000"/>
      <name val="Tahoma"/>
      <charset val="222"/>
    </font>
    <font>
      <sz val="11"/>
      <color theme="1"/>
      <name val="Calibri"/>
      <charset val="134"/>
      <scheme val="minor"/>
    </font>
    <font>
      <sz val="11"/>
      <color theme="1"/>
      <name val="Calibri Light"/>
      <charset val="134"/>
      <scheme val="major"/>
    </font>
    <font>
      <sz val="11"/>
      <name val="宋体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theme="1"/>
      <name val="等线 Light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0" borderId="0">
      <alignment vertical="top"/>
      <protection locked="0"/>
    </xf>
    <xf numFmtId="0" fontId="2" fillId="0" borderId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2" fillId="0" borderId="0" xfId="1" applyNumberFormat="1" applyAlignment="1" applyProtection="1">
      <alignment horizontal="center" vertical="center"/>
    </xf>
    <xf numFmtId="165" fontId="2" fillId="0" borderId="0" xfId="2" applyNumberFormat="1" applyAlignment="1" applyProtection="1">
      <alignment vertical="center"/>
    </xf>
    <xf numFmtId="165" fontId="3" fillId="0" borderId="0" xfId="2" applyNumberFormat="1" applyFont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2" xr:uid="{00000000-0005-0000-0000-00002E000000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sqref="A1:M1"/>
    </sheetView>
  </sheetViews>
  <sheetFormatPr defaultColWidth="9" defaultRowHeight="14.5"/>
  <sheetData>
    <row r="1" spans="1:14" ht="16.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>
      <c r="A2" s="18"/>
      <c r="B2" s="19" t="s">
        <v>1</v>
      </c>
      <c r="C2" s="19" t="s">
        <v>2</v>
      </c>
      <c r="D2" s="19" t="s">
        <v>3</v>
      </c>
      <c r="E2" s="2"/>
      <c r="F2" s="19" t="s">
        <v>4</v>
      </c>
      <c r="G2" s="1"/>
      <c r="H2" s="1"/>
      <c r="I2" s="1"/>
      <c r="J2" s="1"/>
      <c r="K2" s="1"/>
      <c r="L2" s="1"/>
      <c r="M2" s="1"/>
      <c r="N2" s="1"/>
    </row>
    <row r="3" spans="1:14">
      <c r="A3" s="2">
        <v>1</v>
      </c>
      <c r="B3" s="1" t="s">
        <v>5</v>
      </c>
      <c r="C3" s="2" t="s">
        <v>6</v>
      </c>
      <c r="D3" s="20" t="s">
        <v>7</v>
      </c>
      <c r="E3" s="1"/>
      <c r="F3" s="26" t="s">
        <v>8</v>
      </c>
      <c r="G3" s="1"/>
      <c r="H3" s="1"/>
      <c r="I3" s="1"/>
      <c r="J3" s="1"/>
      <c r="K3" s="1"/>
      <c r="L3" s="1"/>
      <c r="M3" s="1"/>
      <c r="N3" s="1"/>
    </row>
    <row r="4" spans="1:14">
      <c r="A4" s="2">
        <v>2</v>
      </c>
      <c r="B4" s="1" t="s">
        <v>5</v>
      </c>
      <c r="C4" s="2" t="s">
        <v>9</v>
      </c>
      <c r="D4" s="21" t="s">
        <v>10</v>
      </c>
      <c r="E4" s="1"/>
      <c r="F4" s="27" t="s">
        <v>11</v>
      </c>
      <c r="G4" s="1"/>
      <c r="H4" s="1"/>
      <c r="I4" s="1"/>
      <c r="J4" s="1"/>
      <c r="K4" s="1"/>
      <c r="L4" s="1"/>
      <c r="M4" s="1"/>
      <c r="N4" s="1"/>
    </row>
    <row r="5" spans="1:14">
      <c r="A5" s="2">
        <v>3</v>
      </c>
      <c r="B5" s="1" t="s">
        <v>5</v>
      </c>
      <c r="C5" s="2" t="s">
        <v>12</v>
      </c>
      <c r="D5" s="21" t="s">
        <v>13</v>
      </c>
      <c r="E5" s="1"/>
      <c r="F5" s="27" t="s">
        <v>14</v>
      </c>
      <c r="G5" s="1"/>
      <c r="H5" s="1"/>
      <c r="I5" s="1"/>
      <c r="J5" s="1"/>
      <c r="K5" s="1"/>
      <c r="L5" s="1"/>
      <c r="M5" s="1"/>
      <c r="N5" s="1"/>
    </row>
    <row r="6" spans="1:14">
      <c r="A6" s="2">
        <v>4</v>
      </c>
      <c r="B6" s="1" t="s">
        <v>5</v>
      </c>
      <c r="C6" s="2" t="s">
        <v>15</v>
      </c>
      <c r="D6" s="21" t="s">
        <v>16</v>
      </c>
      <c r="E6" s="1"/>
      <c r="F6" s="26"/>
      <c r="G6" s="1"/>
      <c r="H6" s="1"/>
      <c r="I6" s="1"/>
      <c r="J6" s="1"/>
      <c r="K6" s="1"/>
      <c r="L6" s="1"/>
      <c r="M6" s="1"/>
      <c r="N6" s="1"/>
    </row>
    <row r="7" spans="1:14">
      <c r="A7" s="2">
        <v>5</v>
      </c>
      <c r="B7" s="1" t="s">
        <v>5</v>
      </c>
      <c r="C7" s="2" t="s">
        <v>17</v>
      </c>
      <c r="D7" s="21" t="s">
        <v>18</v>
      </c>
      <c r="E7" s="1"/>
      <c r="F7" s="26"/>
      <c r="G7" s="1"/>
      <c r="H7" s="1"/>
      <c r="I7" s="1"/>
      <c r="J7" s="1"/>
      <c r="K7" s="1"/>
      <c r="L7" s="1"/>
      <c r="M7" s="1"/>
      <c r="N7" s="1"/>
    </row>
    <row r="8" spans="1:14">
      <c r="A8" s="2">
        <v>6</v>
      </c>
      <c r="B8" s="1" t="s">
        <v>19</v>
      </c>
      <c r="C8" s="2" t="s">
        <v>20</v>
      </c>
      <c r="D8" s="22" t="s">
        <v>21</v>
      </c>
      <c r="E8" s="1"/>
      <c r="F8" s="26"/>
      <c r="G8" s="1"/>
      <c r="H8" s="1"/>
      <c r="I8" s="1"/>
      <c r="J8" s="1"/>
      <c r="K8" s="1"/>
      <c r="L8" s="1"/>
      <c r="M8" s="1"/>
      <c r="N8" s="1"/>
    </row>
    <row r="9" spans="1:14">
      <c r="A9" s="2">
        <v>7</v>
      </c>
      <c r="B9" s="1" t="s">
        <v>19</v>
      </c>
      <c r="C9" s="2" t="s">
        <v>22</v>
      </c>
      <c r="D9" s="22" t="s">
        <v>23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2">
        <v>8</v>
      </c>
      <c r="B10" s="1" t="s">
        <v>19</v>
      </c>
      <c r="C10" s="2" t="s">
        <v>24</v>
      </c>
      <c r="D10" s="23" t="s">
        <v>25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2">
        <v>9</v>
      </c>
      <c r="B11" s="1" t="s">
        <v>19</v>
      </c>
      <c r="C11" s="2" t="s">
        <v>26</v>
      </c>
      <c r="D11" s="20" t="s">
        <v>27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2">
        <v>10</v>
      </c>
      <c r="B12" s="1" t="s">
        <v>19</v>
      </c>
      <c r="C12" s="2" t="s">
        <v>28</v>
      </c>
      <c r="D12" s="21" t="s">
        <v>29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24" t="s">
        <v>30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"/>
    </row>
    <row r="16" spans="1:14">
      <c r="A16" s="24"/>
      <c r="B16" s="24">
        <v>1</v>
      </c>
      <c r="C16" s="24">
        <v>2</v>
      </c>
      <c r="D16" s="24">
        <v>3</v>
      </c>
      <c r="E16" s="24">
        <v>4</v>
      </c>
      <c r="F16" s="24">
        <v>5</v>
      </c>
      <c r="G16" s="24">
        <v>6</v>
      </c>
      <c r="H16" s="24">
        <v>7</v>
      </c>
      <c r="I16" s="24">
        <v>8</v>
      </c>
      <c r="J16" s="24">
        <v>9</v>
      </c>
      <c r="K16" s="24">
        <v>10</v>
      </c>
      <c r="L16" s="24">
        <v>11</v>
      </c>
      <c r="M16" s="24">
        <v>12</v>
      </c>
      <c r="N16" s="1"/>
    </row>
    <row r="17" spans="1:14" ht="31">
      <c r="A17" s="24" t="s">
        <v>31</v>
      </c>
      <c r="B17" s="25" t="s">
        <v>32</v>
      </c>
      <c r="C17" s="25" t="s">
        <v>32</v>
      </c>
      <c r="D17" s="25" t="s">
        <v>32</v>
      </c>
      <c r="E17" s="25" t="s">
        <v>33</v>
      </c>
      <c r="F17" s="25" t="s">
        <v>33</v>
      </c>
      <c r="G17" s="25" t="s">
        <v>33</v>
      </c>
      <c r="H17" s="25" t="s">
        <v>34</v>
      </c>
      <c r="I17" s="25" t="s">
        <v>34</v>
      </c>
      <c r="J17" s="25" t="s">
        <v>34</v>
      </c>
      <c r="K17" s="25" t="s">
        <v>35</v>
      </c>
      <c r="L17" s="25" t="s">
        <v>35</v>
      </c>
      <c r="M17" s="25" t="s">
        <v>35</v>
      </c>
      <c r="N17" s="1"/>
    </row>
    <row r="18" spans="1:14" ht="31">
      <c r="A18" s="24" t="s">
        <v>36</v>
      </c>
      <c r="B18" s="25" t="s">
        <v>37</v>
      </c>
      <c r="C18" s="25" t="s">
        <v>37</v>
      </c>
      <c r="D18" s="25" t="s">
        <v>37</v>
      </c>
      <c r="E18" s="25" t="s">
        <v>38</v>
      </c>
      <c r="F18" s="25" t="s">
        <v>38</v>
      </c>
      <c r="G18" s="25" t="s">
        <v>38</v>
      </c>
      <c r="H18" s="25" t="s">
        <v>39</v>
      </c>
      <c r="I18" s="25" t="s">
        <v>39</v>
      </c>
      <c r="J18" s="25" t="s">
        <v>39</v>
      </c>
      <c r="K18" s="25" t="s">
        <v>40</v>
      </c>
      <c r="L18" s="25" t="s">
        <v>40</v>
      </c>
      <c r="M18" s="25" t="s">
        <v>40</v>
      </c>
      <c r="N18" s="1"/>
    </row>
    <row r="19" spans="1:14" ht="31">
      <c r="A19" s="24" t="s">
        <v>41</v>
      </c>
      <c r="B19" s="25" t="s">
        <v>42</v>
      </c>
      <c r="C19" s="25" t="s">
        <v>42</v>
      </c>
      <c r="D19" s="25" t="s">
        <v>42</v>
      </c>
      <c r="E19" s="25" t="s">
        <v>43</v>
      </c>
      <c r="F19" s="25" t="s">
        <v>43</v>
      </c>
      <c r="G19" s="25" t="s">
        <v>43</v>
      </c>
      <c r="H19" s="25" t="s">
        <v>44</v>
      </c>
      <c r="I19" s="25" t="s">
        <v>44</v>
      </c>
      <c r="J19" s="25" t="s">
        <v>44</v>
      </c>
      <c r="K19" s="25" t="s">
        <v>45</v>
      </c>
      <c r="L19" s="25" t="s">
        <v>45</v>
      </c>
      <c r="M19" s="25" t="s">
        <v>45</v>
      </c>
      <c r="N19" s="1"/>
    </row>
    <row r="20" spans="1:14" ht="31">
      <c r="A20" s="24" t="s">
        <v>46</v>
      </c>
      <c r="B20" s="25" t="s">
        <v>47</v>
      </c>
      <c r="C20" s="25" t="s">
        <v>47</v>
      </c>
      <c r="D20" s="25" t="s">
        <v>47</v>
      </c>
      <c r="E20" s="25" t="s">
        <v>48</v>
      </c>
      <c r="F20" s="25" t="s">
        <v>48</v>
      </c>
      <c r="G20" s="25" t="s">
        <v>48</v>
      </c>
      <c r="H20" s="25" t="s">
        <v>49</v>
      </c>
      <c r="I20" s="25" t="s">
        <v>49</v>
      </c>
      <c r="J20" s="25" t="s">
        <v>49</v>
      </c>
      <c r="K20" s="25" t="s">
        <v>50</v>
      </c>
      <c r="L20" s="25" t="s">
        <v>50</v>
      </c>
      <c r="M20" s="25" t="s">
        <v>50</v>
      </c>
      <c r="N20" s="1"/>
    </row>
    <row r="21" spans="1:14" ht="31">
      <c r="A21" s="24" t="s">
        <v>51</v>
      </c>
      <c r="B21" s="25" t="s">
        <v>52</v>
      </c>
      <c r="C21" s="25" t="s">
        <v>52</v>
      </c>
      <c r="D21" s="25" t="s">
        <v>52</v>
      </c>
      <c r="E21" s="25" t="s">
        <v>53</v>
      </c>
      <c r="F21" s="25" t="s">
        <v>53</v>
      </c>
      <c r="G21" s="25" t="s">
        <v>53</v>
      </c>
      <c r="H21" s="25" t="s">
        <v>54</v>
      </c>
      <c r="I21" s="25" t="s">
        <v>54</v>
      </c>
      <c r="J21" s="25" t="s">
        <v>54</v>
      </c>
      <c r="K21" s="25" t="s">
        <v>55</v>
      </c>
      <c r="L21" s="25" t="s">
        <v>55</v>
      </c>
      <c r="M21" s="25" t="s">
        <v>55</v>
      </c>
      <c r="N21" s="1"/>
    </row>
    <row r="22" spans="1:14" ht="31">
      <c r="A22" s="24" t="s">
        <v>56</v>
      </c>
      <c r="B22" s="25" t="s">
        <v>57</v>
      </c>
      <c r="C22" s="25" t="s">
        <v>57</v>
      </c>
      <c r="D22" s="25" t="s">
        <v>57</v>
      </c>
      <c r="E22" s="25" t="s">
        <v>58</v>
      </c>
      <c r="F22" s="25" t="s">
        <v>58</v>
      </c>
      <c r="G22" s="25" t="s">
        <v>58</v>
      </c>
      <c r="H22" s="25" t="s">
        <v>59</v>
      </c>
      <c r="I22" s="25" t="s">
        <v>59</v>
      </c>
      <c r="J22" s="25" t="s">
        <v>59</v>
      </c>
      <c r="K22" s="25" t="s">
        <v>60</v>
      </c>
      <c r="L22" s="25" t="s">
        <v>60</v>
      </c>
      <c r="M22" s="25" t="s">
        <v>60</v>
      </c>
      <c r="N22" s="1"/>
    </row>
    <row r="23" spans="1:14" ht="31">
      <c r="A23" s="24" t="s">
        <v>61</v>
      </c>
      <c r="B23" s="25" t="s">
        <v>62</v>
      </c>
      <c r="C23" s="25" t="s">
        <v>62</v>
      </c>
      <c r="D23" s="25" t="s">
        <v>62</v>
      </c>
      <c r="E23" s="25" t="s">
        <v>63</v>
      </c>
      <c r="F23" s="25" t="s">
        <v>63</v>
      </c>
      <c r="G23" s="25" t="s">
        <v>63</v>
      </c>
      <c r="H23" s="25" t="s">
        <v>64</v>
      </c>
      <c r="I23" s="25" t="s">
        <v>64</v>
      </c>
      <c r="J23" s="25" t="s">
        <v>64</v>
      </c>
      <c r="K23" s="25" t="s">
        <v>65</v>
      </c>
      <c r="L23" s="25" t="s">
        <v>65</v>
      </c>
      <c r="M23" s="25" t="s">
        <v>65</v>
      </c>
      <c r="N23" s="1"/>
    </row>
    <row r="24" spans="1:14" ht="31">
      <c r="A24" s="24" t="s">
        <v>66</v>
      </c>
      <c r="B24" s="25" t="s">
        <v>67</v>
      </c>
      <c r="C24" s="25" t="s">
        <v>67</v>
      </c>
      <c r="D24" s="25" t="s">
        <v>67</v>
      </c>
      <c r="E24" s="25" t="s">
        <v>68</v>
      </c>
      <c r="F24" s="25" t="s">
        <v>68</v>
      </c>
      <c r="G24" s="25" t="s">
        <v>68</v>
      </c>
      <c r="H24" s="25" t="s">
        <v>69</v>
      </c>
      <c r="I24" s="25" t="s">
        <v>69</v>
      </c>
      <c r="J24" s="25" t="s">
        <v>69</v>
      </c>
      <c r="K24" s="25" t="s">
        <v>70</v>
      </c>
      <c r="L24" s="25" t="s">
        <v>70</v>
      </c>
      <c r="M24" s="25" t="s">
        <v>70</v>
      </c>
      <c r="N24" s="1"/>
    </row>
    <row r="25" spans="1:14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1"/>
    </row>
    <row r="26" spans="1:14">
      <c r="A26" s="24" t="s">
        <v>71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"/>
    </row>
    <row r="27" spans="1:14">
      <c r="A27" s="24"/>
      <c r="B27" s="24">
        <v>1</v>
      </c>
      <c r="C27" s="24">
        <v>2</v>
      </c>
      <c r="D27" s="24">
        <v>3</v>
      </c>
      <c r="E27" s="24">
        <v>4</v>
      </c>
      <c r="F27" s="24">
        <v>5</v>
      </c>
      <c r="G27" s="24">
        <v>6</v>
      </c>
      <c r="H27" s="24">
        <v>7</v>
      </c>
      <c r="I27" s="24">
        <v>8</v>
      </c>
      <c r="J27" s="24">
        <v>9</v>
      </c>
      <c r="K27" s="24">
        <v>10</v>
      </c>
      <c r="L27" s="24">
        <v>11</v>
      </c>
      <c r="M27" s="24">
        <v>12</v>
      </c>
      <c r="N27" s="1"/>
    </row>
    <row r="28" spans="1:14">
      <c r="A28" s="24" t="s">
        <v>31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24" t="s">
        <v>36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24" t="s">
        <v>41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4" t="s">
        <v>46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31">
      <c r="A32" s="24" t="s">
        <v>51</v>
      </c>
      <c r="B32" s="25" t="s">
        <v>72</v>
      </c>
      <c r="C32" s="25" t="s">
        <v>72</v>
      </c>
      <c r="D32" s="25" t="s">
        <v>72</v>
      </c>
      <c r="E32" s="25" t="s">
        <v>73</v>
      </c>
      <c r="F32" s="25" t="s">
        <v>73</v>
      </c>
      <c r="G32" s="25" t="s">
        <v>73</v>
      </c>
      <c r="H32" s="25"/>
      <c r="I32" s="25"/>
      <c r="J32" s="25"/>
      <c r="K32" s="25"/>
      <c r="L32" s="25"/>
      <c r="M32" s="25"/>
      <c r="N32" s="1"/>
    </row>
    <row r="33" spans="1:14" ht="31">
      <c r="A33" s="24" t="s">
        <v>56</v>
      </c>
      <c r="B33" s="25" t="s">
        <v>74</v>
      </c>
      <c r="C33" s="25" t="s">
        <v>74</v>
      </c>
      <c r="D33" s="25" t="s">
        <v>74</v>
      </c>
      <c r="E33" s="25" t="s">
        <v>75</v>
      </c>
      <c r="F33" s="25" t="s">
        <v>75</v>
      </c>
      <c r="G33" s="25" t="s">
        <v>75</v>
      </c>
      <c r="H33" s="25"/>
      <c r="I33" s="25"/>
      <c r="J33" s="25"/>
      <c r="K33" s="25"/>
      <c r="L33" s="25"/>
      <c r="M33" s="25"/>
      <c r="N33" s="1"/>
    </row>
    <row r="34" spans="1:14" ht="31">
      <c r="A34" s="24" t="s">
        <v>61</v>
      </c>
      <c r="B34" s="25" t="s">
        <v>76</v>
      </c>
      <c r="C34" s="25" t="s">
        <v>76</v>
      </c>
      <c r="D34" s="25" t="s">
        <v>76</v>
      </c>
      <c r="E34" s="25" t="s">
        <v>77</v>
      </c>
      <c r="F34" s="25" t="s">
        <v>77</v>
      </c>
      <c r="G34" s="25" t="s">
        <v>77</v>
      </c>
      <c r="H34" s="25"/>
      <c r="I34" s="25"/>
      <c r="J34" s="25"/>
      <c r="K34" s="25"/>
      <c r="L34" s="25"/>
      <c r="M34" s="25"/>
      <c r="N34" s="1"/>
    </row>
    <row r="35" spans="1:14" ht="31">
      <c r="A35" s="24" t="s">
        <v>66</v>
      </c>
      <c r="B35" s="25" t="s">
        <v>78</v>
      </c>
      <c r="C35" s="25" t="s">
        <v>78</v>
      </c>
      <c r="D35" s="25" t="s">
        <v>78</v>
      </c>
      <c r="E35" s="25" t="s">
        <v>79</v>
      </c>
      <c r="F35" s="25" t="s">
        <v>79</v>
      </c>
      <c r="G35" s="25" t="s">
        <v>79</v>
      </c>
      <c r="H35" s="25"/>
      <c r="I35" s="25"/>
      <c r="J35" s="25"/>
      <c r="K35" s="25"/>
      <c r="L35" s="25"/>
      <c r="M35" s="25"/>
      <c r="N35" s="1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mergeCells count="1">
    <mergeCell ref="A1:M1"/>
  </mergeCells>
  <pageMargins left="0.69930555555555596" right="0.69930555555555596" top="0.75" bottom="0.75" header="0.3" footer="0.3"/>
  <headerFooter>
    <oddFooter>&amp;L_x000D_&amp;1#&amp;"Rockwell"&amp;9&amp;K0078D7 Information Classification: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workbookViewId="0">
      <selection sqref="A1:M1"/>
    </sheetView>
  </sheetViews>
  <sheetFormatPr defaultColWidth="9" defaultRowHeight="14.5"/>
  <sheetData>
    <row r="1" spans="1:13" ht="16.5">
      <c r="A1" s="28" t="s">
        <v>80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>
      <c r="A2" t="s">
        <v>30</v>
      </c>
    </row>
    <row r="3" spans="1:13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</row>
    <row r="4" spans="1:13">
      <c r="A4" t="s">
        <v>31</v>
      </c>
      <c r="B4">
        <v>21.106276962446199</v>
      </c>
      <c r="C4">
        <v>21.092252835642999</v>
      </c>
      <c r="D4">
        <v>20.831809161022001</v>
      </c>
      <c r="E4">
        <v>20.5114812354919</v>
      </c>
      <c r="F4">
        <v>20.3122186849813</v>
      </c>
      <c r="G4">
        <v>20.214886214106599</v>
      </c>
      <c r="H4">
        <v>22.168530493761601</v>
      </c>
      <c r="I4">
        <v>22.406029630449702</v>
      </c>
      <c r="J4">
        <v>22.318368247428701</v>
      </c>
      <c r="K4">
        <v>20.862356400673399</v>
      </c>
      <c r="L4">
        <v>20.471419731343602</v>
      </c>
      <c r="M4">
        <v>20.6682142125802</v>
      </c>
    </row>
    <row r="5" spans="1:13">
      <c r="A5" t="s">
        <v>36</v>
      </c>
      <c r="B5">
        <v>21.3460413529024</v>
      </c>
      <c r="C5">
        <v>20.162402009284801</v>
      </c>
      <c r="D5">
        <v>19.969100075446299</v>
      </c>
      <c r="E5">
        <v>18.870858641501599</v>
      </c>
      <c r="F5">
        <v>18.5682366362823</v>
      </c>
      <c r="G5">
        <v>18.518576716675302</v>
      </c>
      <c r="H5">
        <v>20.0227974204271</v>
      </c>
      <c r="I5">
        <v>20.0781640541156</v>
      </c>
      <c r="J5">
        <v>20.155322858814401</v>
      </c>
      <c r="K5">
        <v>19.379606307830802</v>
      </c>
      <c r="L5">
        <v>19.409771965187101</v>
      </c>
      <c r="M5">
        <v>19.560353014447401</v>
      </c>
    </row>
    <row r="6" spans="1:13">
      <c r="A6" t="s">
        <v>41</v>
      </c>
      <c r="B6">
        <v>26.262659931768699</v>
      </c>
      <c r="C6">
        <v>25.927485079893501</v>
      </c>
      <c r="D6">
        <v>25.2155383875848</v>
      </c>
      <c r="E6">
        <v>23.5386081664</v>
      </c>
      <c r="F6">
        <v>23.485466276144901</v>
      </c>
      <c r="G6">
        <v>23.502711415461899</v>
      </c>
      <c r="H6">
        <v>25.1962909716874</v>
      </c>
      <c r="I6">
        <v>25.224955634746401</v>
      </c>
      <c r="J6">
        <v>25.319443832838299</v>
      </c>
      <c r="K6">
        <v>23.994424335469599</v>
      </c>
      <c r="L6">
        <v>24.228703303856701</v>
      </c>
      <c r="M6">
        <v>24.089492616183399</v>
      </c>
    </row>
    <row r="7" spans="1:13">
      <c r="A7" t="s">
        <v>46</v>
      </c>
      <c r="B7">
        <v>16.1389292617183</v>
      </c>
      <c r="C7">
        <v>16.018311441761</v>
      </c>
      <c r="D7">
        <v>16.033251106901002</v>
      </c>
      <c r="E7">
        <v>15.4329251200827</v>
      </c>
      <c r="F7">
        <v>15.2735289831889</v>
      </c>
      <c r="G7">
        <v>15.2740751543119</v>
      </c>
      <c r="H7">
        <v>16.564365191207902</v>
      </c>
      <c r="I7">
        <v>16.8566631533647</v>
      </c>
      <c r="J7">
        <v>16.7213381164939</v>
      </c>
      <c r="K7">
        <v>15.566125215972299</v>
      </c>
      <c r="L7">
        <v>15.7629926058581</v>
      </c>
      <c r="M7">
        <v>15.8324674535117</v>
      </c>
    </row>
    <row r="8" spans="1:13">
      <c r="A8" t="s">
        <v>51</v>
      </c>
      <c r="B8">
        <v>22.394499799323199</v>
      </c>
      <c r="C8">
        <v>22.283770450820601</v>
      </c>
      <c r="D8">
        <v>22.175923782214898</v>
      </c>
      <c r="E8">
        <v>25.809227988960199</v>
      </c>
      <c r="F8">
        <v>26.091199720839899</v>
      </c>
      <c r="G8">
        <v>25.839477933163401</v>
      </c>
      <c r="H8">
        <v>28.9174616059172</v>
      </c>
      <c r="I8">
        <v>27.458238898361301</v>
      </c>
      <c r="J8">
        <v>29.12106365631</v>
      </c>
      <c r="K8">
        <v>19.220965296922699</v>
      </c>
      <c r="L8">
        <v>19.2545217840802</v>
      </c>
      <c r="M8">
        <v>19.318754714599098</v>
      </c>
    </row>
    <row r="9" spans="1:13">
      <c r="A9" t="s">
        <v>56</v>
      </c>
      <c r="B9">
        <v>20.5746567005062</v>
      </c>
      <c r="C9">
        <v>20.195653383705402</v>
      </c>
      <c r="D9">
        <v>20.340334451895</v>
      </c>
      <c r="E9">
        <v>24.0674249519972</v>
      </c>
      <c r="F9">
        <v>24.2481380230135</v>
      </c>
      <c r="G9">
        <v>24.5196330709385</v>
      </c>
      <c r="H9">
        <v>25.047873193110501</v>
      </c>
      <c r="I9">
        <v>25.2024661983675</v>
      </c>
      <c r="J9">
        <v>25.429674432134899</v>
      </c>
      <c r="K9">
        <v>17.012532996069201</v>
      </c>
      <c r="L9">
        <v>17.081772146299901</v>
      </c>
      <c r="M9">
        <v>17.084735289274001</v>
      </c>
    </row>
    <row r="10" spans="1:13">
      <c r="A10" t="s">
        <v>61</v>
      </c>
      <c r="B10">
        <v>26.613540100570599</v>
      </c>
      <c r="C10">
        <v>26.3754195205616</v>
      </c>
      <c r="D10">
        <v>26.541697909359701</v>
      </c>
      <c r="E10">
        <v>27.178438032935599</v>
      </c>
      <c r="F10">
        <v>26.887759825543</v>
      </c>
      <c r="G10">
        <v>27.186811890118399</v>
      </c>
      <c r="H10">
        <v>28.212569065621601</v>
      </c>
      <c r="I10">
        <v>28.218191308620899</v>
      </c>
      <c r="J10">
        <v>28.4996790994348</v>
      </c>
      <c r="K10">
        <v>23.338048934760899</v>
      </c>
      <c r="L10">
        <v>23.251690380544499</v>
      </c>
      <c r="M10">
        <v>23.209731041315901</v>
      </c>
    </row>
    <row r="11" spans="1:13">
      <c r="A11" t="s">
        <v>66</v>
      </c>
      <c r="B11">
        <v>18.038151487774499</v>
      </c>
      <c r="C11">
        <v>18.017490186604899</v>
      </c>
      <c r="D11">
        <v>17.845795214258601</v>
      </c>
      <c r="E11">
        <v>23.137297483985598</v>
      </c>
      <c r="F11">
        <v>22.349107750401899</v>
      </c>
      <c r="G11">
        <v>22.468835336532699</v>
      </c>
      <c r="H11">
        <v>24.176995476544398</v>
      </c>
      <c r="I11">
        <v>23.277018968267399</v>
      </c>
      <c r="J11">
        <v>23.835476188116601</v>
      </c>
      <c r="K11">
        <v>15.1833337911893</v>
      </c>
      <c r="L11">
        <v>15.4518768933379</v>
      </c>
      <c r="M11">
        <v>15.3346135793843</v>
      </c>
    </row>
    <row r="13" spans="1:13">
      <c r="A13" t="s">
        <v>71</v>
      </c>
    </row>
    <row r="14" spans="1:13">
      <c r="B14">
        <v>1</v>
      </c>
      <c r="C14">
        <v>2</v>
      </c>
      <c r="D14">
        <v>3</v>
      </c>
      <c r="E14">
        <v>4</v>
      </c>
      <c r="F14">
        <v>5</v>
      </c>
      <c r="G14">
        <v>6</v>
      </c>
      <c r="H14">
        <v>7</v>
      </c>
      <c r="I14">
        <v>8</v>
      </c>
      <c r="J14">
        <v>9</v>
      </c>
      <c r="K14">
        <v>10</v>
      </c>
      <c r="L14">
        <v>11</v>
      </c>
      <c r="M14">
        <v>12</v>
      </c>
    </row>
    <row r="15" spans="1:13">
      <c r="A15" t="s">
        <v>31</v>
      </c>
    </row>
    <row r="16" spans="1:13">
      <c r="A16" t="s">
        <v>36</v>
      </c>
    </row>
    <row r="17" spans="1:7">
      <c r="A17" t="s">
        <v>41</v>
      </c>
    </row>
    <row r="18" spans="1:7">
      <c r="A18" t="s">
        <v>46</v>
      </c>
    </row>
    <row r="19" spans="1:7">
      <c r="A19" t="s">
        <v>51</v>
      </c>
      <c r="B19">
        <v>20.131968300668898</v>
      </c>
      <c r="C19">
        <v>19.822190120338</v>
      </c>
      <c r="D19">
        <v>19.801438019871</v>
      </c>
      <c r="E19">
        <v>19.1299120928877</v>
      </c>
      <c r="F19">
        <v>18.832050114886499</v>
      </c>
      <c r="G19">
        <v>18.8859775645269</v>
      </c>
    </row>
    <row r="20" spans="1:7">
      <c r="A20" t="s">
        <v>56</v>
      </c>
      <c r="B20">
        <v>19.3266659255032</v>
      </c>
      <c r="C20">
        <v>18.940861598430899</v>
      </c>
      <c r="D20">
        <v>19.266098815415301</v>
      </c>
      <c r="E20">
        <v>17.841336389182299</v>
      </c>
      <c r="F20">
        <v>17.590109841874501</v>
      </c>
      <c r="G20">
        <v>17.782426909325899</v>
      </c>
    </row>
    <row r="21" spans="1:7">
      <c r="A21" t="s">
        <v>61</v>
      </c>
      <c r="B21">
        <v>17.3266659255032</v>
      </c>
      <c r="C21">
        <v>17.940861598430899</v>
      </c>
      <c r="D21">
        <v>17.266098815415301</v>
      </c>
      <c r="E21">
        <v>17.841336389182299</v>
      </c>
      <c r="F21">
        <v>17.590109841874501</v>
      </c>
      <c r="G21">
        <v>17.782426909325899</v>
      </c>
    </row>
    <row r="22" spans="1:7">
      <c r="A22" t="s">
        <v>66</v>
      </c>
      <c r="B22">
        <v>15.047646145661799</v>
      </c>
      <c r="C22">
        <v>15.111477802878399</v>
      </c>
      <c r="D22">
        <v>15.1243219359247</v>
      </c>
      <c r="E22">
        <v>15.832021735882501</v>
      </c>
      <c r="F22">
        <v>15.7111276859524</v>
      </c>
      <c r="G22">
        <v>15.6491837603976</v>
      </c>
    </row>
  </sheetData>
  <mergeCells count="1">
    <mergeCell ref="A1:M1"/>
  </mergeCells>
  <pageMargins left="0.75" right="0.75" top="1" bottom="1" header="0.51180555555555596" footer="0.51180555555555596"/>
  <headerFooter>
    <oddFooter>&amp;L_x000D_&amp;1#&amp;"Rockwell"&amp;9&amp;K0078D7 Information Classification: 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6"/>
  <sheetViews>
    <sheetView workbookViewId="0">
      <selection sqref="A1:R1"/>
    </sheetView>
  </sheetViews>
  <sheetFormatPr defaultColWidth="9" defaultRowHeight="14.5"/>
  <sheetData>
    <row r="1" spans="1:18" ht="16.5">
      <c r="A1" s="28" t="s">
        <v>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>
      <c r="A2" s="1"/>
      <c r="B2" s="29" t="s">
        <v>82</v>
      </c>
      <c r="C2" s="29"/>
      <c r="D2" s="29"/>
      <c r="E2" s="29" t="s">
        <v>11</v>
      </c>
      <c r="F2" s="29"/>
      <c r="G2" s="29"/>
      <c r="H2" s="29" t="s">
        <v>14</v>
      </c>
      <c r="I2" s="29"/>
      <c r="J2" s="29"/>
      <c r="K2" s="2"/>
      <c r="L2" s="29" t="s">
        <v>83</v>
      </c>
      <c r="M2" s="29"/>
      <c r="N2" s="29"/>
      <c r="O2" s="1"/>
      <c r="P2" s="1" t="s">
        <v>84</v>
      </c>
      <c r="Q2" s="1"/>
      <c r="R2" s="1"/>
    </row>
    <row r="3" spans="1:18">
      <c r="A3" s="1" t="s">
        <v>6</v>
      </c>
      <c r="B3" s="3">
        <v>21.106276962446199</v>
      </c>
      <c r="C3" s="3">
        <v>21.092252835642999</v>
      </c>
      <c r="D3" s="3">
        <v>20.831809161022001</v>
      </c>
      <c r="E3" s="3">
        <v>21.3460413529024</v>
      </c>
      <c r="F3" s="3">
        <v>20.162402009284801</v>
      </c>
      <c r="G3" s="3">
        <v>19.969100075446299</v>
      </c>
      <c r="H3" s="3">
        <v>26.262659931768699</v>
      </c>
      <c r="I3" s="3">
        <v>25.927485079893501</v>
      </c>
      <c r="J3" s="3">
        <v>25.2155383875848</v>
      </c>
      <c r="K3" s="1"/>
      <c r="L3" s="3">
        <v>16.1389292617183</v>
      </c>
      <c r="M3" s="3">
        <v>16.018311441761</v>
      </c>
      <c r="N3" s="3">
        <v>16.033251106901002</v>
      </c>
      <c r="O3" s="1"/>
      <c r="P3" s="1">
        <f t="shared" ref="P3:P12" si="0">AVERAGE(L3:N3)</f>
        <v>16.063497270126771</v>
      </c>
      <c r="Q3" s="1"/>
      <c r="R3" s="1"/>
    </row>
    <row r="4" spans="1:18">
      <c r="A4" s="1" t="s">
        <v>9</v>
      </c>
      <c r="B4" s="3">
        <v>20.5114812354919</v>
      </c>
      <c r="C4" s="3">
        <v>20.3122186849813</v>
      </c>
      <c r="D4" s="3">
        <v>20.214886214106599</v>
      </c>
      <c r="E4" s="3">
        <v>18.870858641501599</v>
      </c>
      <c r="F4" s="3">
        <v>18.5682366362823</v>
      </c>
      <c r="G4" s="3">
        <v>18.518576716675302</v>
      </c>
      <c r="H4" s="3">
        <v>23.5386081664</v>
      </c>
      <c r="I4" s="3">
        <v>23.485466276144901</v>
      </c>
      <c r="J4" s="3">
        <v>23.502711415461899</v>
      </c>
      <c r="K4" s="1"/>
      <c r="L4" s="3">
        <v>15.4329251200827</v>
      </c>
      <c r="M4" s="3">
        <v>15.2735289831889</v>
      </c>
      <c r="N4" s="3">
        <v>15.2740751543119</v>
      </c>
      <c r="O4" s="1"/>
      <c r="P4" s="1">
        <f t="shared" si="0"/>
        <v>15.326843085861166</v>
      </c>
      <c r="Q4" s="1"/>
      <c r="R4" s="1"/>
    </row>
    <row r="5" spans="1:18">
      <c r="A5" s="1" t="s">
        <v>12</v>
      </c>
      <c r="B5" s="3">
        <v>22.168530493761601</v>
      </c>
      <c r="C5" s="3">
        <v>22.406029630449702</v>
      </c>
      <c r="D5" s="3">
        <v>22.318368247428701</v>
      </c>
      <c r="E5" s="3">
        <v>20.0227974204271</v>
      </c>
      <c r="F5" s="3">
        <v>20.0781640541156</v>
      </c>
      <c r="G5" s="3">
        <v>20.155322858814401</v>
      </c>
      <c r="H5" s="3">
        <v>25.1962909716874</v>
      </c>
      <c r="I5" s="3">
        <v>25.224955634746401</v>
      </c>
      <c r="J5" s="3">
        <v>25.319443832838299</v>
      </c>
      <c r="K5" s="1"/>
      <c r="L5" s="3">
        <v>16.564365191207902</v>
      </c>
      <c r="M5" s="3">
        <v>16.8566631533647</v>
      </c>
      <c r="N5" s="3">
        <v>16.7213381164939</v>
      </c>
      <c r="O5" s="1"/>
      <c r="P5" s="1">
        <f t="shared" si="0"/>
        <v>16.714122153688834</v>
      </c>
      <c r="Q5" s="1"/>
      <c r="R5" s="1"/>
    </row>
    <row r="6" spans="1:18">
      <c r="A6" s="1" t="s">
        <v>15</v>
      </c>
      <c r="B6" s="3">
        <v>20.862356400673399</v>
      </c>
      <c r="C6" s="3">
        <v>20.471419731343602</v>
      </c>
      <c r="D6" s="3">
        <v>20.6682142125802</v>
      </c>
      <c r="E6" s="3">
        <v>19.379606307830802</v>
      </c>
      <c r="F6" s="3">
        <v>19.409771965187101</v>
      </c>
      <c r="G6" s="3">
        <v>19.560353014447401</v>
      </c>
      <c r="H6" s="3">
        <v>23.994424335469599</v>
      </c>
      <c r="I6" s="3">
        <v>24.228703303856701</v>
      </c>
      <c r="J6" s="3">
        <v>24.089492616183399</v>
      </c>
      <c r="K6" s="1"/>
      <c r="L6" s="3">
        <v>15.566125215972299</v>
      </c>
      <c r="M6" s="3">
        <v>15.7629926058581</v>
      </c>
      <c r="N6" s="3">
        <v>15.8324674535117</v>
      </c>
      <c r="O6" s="1"/>
      <c r="P6" s="1">
        <f t="shared" si="0"/>
        <v>15.720528425114034</v>
      </c>
      <c r="Q6" s="1"/>
      <c r="R6" s="1"/>
    </row>
    <row r="7" spans="1:18">
      <c r="A7" s="1" t="s">
        <v>17</v>
      </c>
      <c r="B7" s="3">
        <v>22.394499799323199</v>
      </c>
      <c r="C7" s="3">
        <v>22.283770450820601</v>
      </c>
      <c r="D7" s="3">
        <v>22.175923782214898</v>
      </c>
      <c r="E7" s="3">
        <v>20.5746567005062</v>
      </c>
      <c r="F7" s="3">
        <v>20.195653383705402</v>
      </c>
      <c r="G7" s="3">
        <v>20.340334451895</v>
      </c>
      <c r="H7" s="3">
        <v>26.613540100570599</v>
      </c>
      <c r="I7" s="3">
        <v>26.3754195205616</v>
      </c>
      <c r="J7" s="3">
        <v>26.541697909359701</v>
      </c>
      <c r="K7" s="1"/>
      <c r="L7" s="3">
        <v>18.038151487774499</v>
      </c>
      <c r="M7" s="3">
        <v>18.017490186604899</v>
      </c>
      <c r="N7" s="3">
        <v>17.845795214258601</v>
      </c>
      <c r="O7" s="1"/>
      <c r="P7" s="1">
        <f t="shared" si="0"/>
        <v>17.967145629546</v>
      </c>
      <c r="Q7" s="1"/>
      <c r="R7" s="1"/>
    </row>
    <row r="8" spans="1:18">
      <c r="A8" s="1" t="s">
        <v>20</v>
      </c>
      <c r="B8" s="3">
        <v>25.809227988960199</v>
      </c>
      <c r="C8" s="3">
        <v>26.091199720839899</v>
      </c>
      <c r="D8" s="3">
        <v>25.839477933163401</v>
      </c>
      <c r="E8" s="3">
        <v>24.0674249519972</v>
      </c>
      <c r="F8" s="3">
        <v>24.2481380230135</v>
      </c>
      <c r="G8" s="3">
        <v>24.5196330709385</v>
      </c>
      <c r="H8" s="3">
        <v>27.178438032935599</v>
      </c>
      <c r="I8" s="3">
        <v>26.887759825543</v>
      </c>
      <c r="J8" s="3">
        <v>27.186811890118399</v>
      </c>
      <c r="K8" s="1"/>
      <c r="L8" s="3">
        <v>23.137297483985598</v>
      </c>
      <c r="M8" s="3">
        <v>22.349107750401899</v>
      </c>
      <c r="N8" s="3">
        <v>22.468835336532699</v>
      </c>
      <c r="O8" s="1"/>
      <c r="P8" s="1">
        <f t="shared" si="0"/>
        <v>22.6517468569734</v>
      </c>
      <c r="Q8" s="1"/>
      <c r="R8" s="1"/>
    </row>
    <row r="9" spans="1:18">
      <c r="A9" s="1" t="s">
        <v>22</v>
      </c>
      <c r="B9" s="3">
        <v>28.9174616059172</v>
      </c>
      <c r="C9" s="3">
        <v>27.458238898361301</v>
      </c>
      <c r="D9" s="3">
        <v>29.12106365631</v>
      </c>
      <c r="E9" s="3">
        <v>25.047873193110501</v>
      </c>
      <c r="F9" s="3">
        <v>25.2024661983675</v>
      </c>
      <c r="G9" s="3">
        <v>25.429674432134899</v>
      </c>
      <c r="H9" s="3">
        <v>28.212569065621601</v>
      </c>
      <c r="I9" s="3">
        <v>28.218191308620899</v>
      </c>
      <c r="J9" s="3">
        <v>28.4996790994348</v>
      </c>
      <c r="K9" s="1"/>
      <c r="L9" s="3">
        <v>24.176995476544398</v>
      </c>
      <c r="M9" s="3">
        <v>23.277018968267399</v>
      </c>
      <c r="N9" s="3">
        <v>23.835476188116601</v>
      </c>
      <c r="O9" s="1"/>
      <c r="P9" s="1">
        <f t="shared" si="0"/>
        <v>23.763163544309464</v>
      </c>
      <c r="Q9" s="1"/>
      <c r="R9" s="1"/>
    </row>
    <row r="10" spans="1:18">
      <c r="A10" s="1" t="s">
        <v>24</v>
      </c>
      <c r="B10" s="3">
        <v>19.220965296922699</v>
      </c>
      <c r="C10" s="3">
        <v>19.2545217840802</v>
      </c>
      <c r="D10" s="3">
        <v>19.318754714599098</v>
      </c>
      <c r="E10" s="3">
        <v>17.012532996069201</v>
      </c>
      <c r="F10" s="3">
        <v>17.081772146299901</v>
      </c>
      <c r="G10" s="3">
        <v>17.084735289274001</v>
      </c>
      <c r="H10" s="3">
        <v>23.338048934760899</v>
      </c>
      <c r="I10" s="3">
        <v>23.251690380544499</v>
      </c>
      <c r="J10" s="3">
        <v>23.209731041315901</v>
      </c>
      <c r="K10" s="1"/>
      <c r="L10" s="3">
        <v>15.1833337911893</v>
      </c>
      <c r="M10" s="3">
        <v>15.4518768933379</v>
      </c>
      <c r="N10" s="3">
        <v>15.3346135793843</v>
      </c>
      <c r="O10" s="1"/>
      <c r="P10" s="1">
        <f t="shared" si="0"/>
        <v>15.323274754637168</v>
      </c>
      <c r="Q10" s="1"/>
      <c r="R10" s="1"/>
    </row>
    <row r="11" spans="1:18">
      <c r="A11" s="1" t="s">
        <v>26</v>
      </c>
      <c r="B11" s="3">
        <v>20.131968300668898</v>
      </c>
      <c r="C11" s="3">
        <v>19.822190120338</v>
      </c>
      <c r="D11" s="3">
        <v>19.801438019871</v>
      </c>
      <c r="E11" s="3">
        <v>17.3266659255032</v>
      </c>
      <c r="F11" s="3">
        <v>17.940861598430899</v>
      </c>
      <c r="G11" s="3">
        <v>17.266098815415301</v>
      </c>
      <c r="H11" s="3">
        <v>23.593200564977</v>
      </c>
      <c r="I11" s="3">
        <v>23.7194257348329</v>
      </c>
      <c r="J11" s="3">
        <v>23.406233520318501</v>
      </c>
      <c r="K11" s="1"/>
      <c r="L11" s="3">
        <v>15.047646145661799</v>
      </c>
      <c r="M11" s="3">
        <v>15.111477802878399</v>
      </c>
      <c r="N11" s="3">
        <v>15.1243219359247</v>
      </c>
      <c r="O11" s="1"/>
      <c r="P11" s="1">
        <f t="shared" si="0"/>
        <v>15.094481961488299</v>
      </c>
      <c r="Q11" s="1"/>
      <c r="R11" s="1"/>
    </row>
    <row r="12" spans="1:18">
      <c r="A12" s="1" t="s">
        <v>28</v>
      </c>
      <c r="B12" s="3">
        <v>19.1299120928877</v>
      </c>
      <c r="C12" s="3">
        <v>18.832050114886499</v>
      </c>
      <c r="D12" s="3">
        <v>18.8859775645269</v>
      </c>
      <c r="E12" s="3">
        <v>17.841336389182299</v>
      </c>
      <c r="F12" s="3">
        <v>17.590109841874501</v>
      </c>
      <c r="G12" s="3">
        <v>17.782426909325899</v>
      </c>
      <c r="H12" s="3">
        <v>23.791460409006</v>
      </c>
      <c r="I12" s="3">
        <v>23.557172826661699</v>
      </c>
      <c r="J12" s="3">
        <v>23.538393394313498</v>
      </c>
      <c r="K12" s="1"/>
      <c r="L12" s="3">
        <v>15.832021735882501</v>
      </c>
      <c r="M12" s="3">
        <v>15.7111276859524</v>
      </c>
      <c r="N12" s="3">
        <v>15.6491837603976</v>
      </c>
      <c r="O12" s="1"/>
      <c r="P12" s="1">
        <f t="shared" si="0"/>
        <v>15.730777727410834</v>
      </c>
      <c r="Q12" s="1"/>
      <c r="R12" s="1"/>
    </row>
    <row r="13" spans="1:18">
      <c r="A13" s="1"/>
      <c r="B13" s="4"/>
      <c r="C13" s="4"/>
      <c r="D13" s="4"/>
      <c r="E13" s="4"/>
      <c r="F13" s="4"/>
      <c r="G13" s="4"/>
      <c r="H13" s="4"/>
      <c r="I13" s="4"/>
      <c r="J13" s="4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5"/>
      <c r="C14" s="5"/>
      <c r="D14" s="5"/>
      <c r="E14" s="5"/>
      <c r="F14" s="4"/>
      <c r="G14" s="5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>
      <c r="A16" s="1"/>
      <c r="B16" s="30" t="s">
        <v>85</v>
      </c>
      <c r="C16" s="30"/>
      <c r="D16" s="30"/>
      <c r="E16" s="1"/>
      <c r="F16" s="1"/>
      <c r="G16" s="1"/>
      <c r="H16" s="30"/>
      <c r="I16" s="30"/>
      <c r="J16" s="30"/>
      <c r="K16" s="1"/>
      <c r="L16" s="1"/>
      <c r="M16" s="1"/>
      <c r="N16" s="1"/>
      <c r="O16" s="1"/>
      <c r="P16" s="1"/>
      <c r="Q16" s="1"/>
      <c r="R16" s="1"/>
    </row>
    <row r="17" spans="1:18">
      <c r="A17" s="1" t="s">
        <v>6</v>
      </c>
      <c r="B17" s="1">
        <f t="shared" ref="B17:J17" si="1">B3-$P3</f>
        <v>5.0427796923194279</v>
      </c>
      <c r="C17" s="1">
        <f t="shared" si="1"/>
        <v>5.0287555655162279</v>
      </c>
      <c r="D17" s="1">
        <f t="shared" si="1"/>
        <v>4.7683118908952302</v>
      </c>
      <c r="E17" s="1">
        <f t="shared" si="1"/>
        <v>5.2825440827756296</v>
      </c>
      <c r="F17" s="1">
        <f t="shared" si="1"/>
        <v>4.09890473915803</v>
      </c>
      <c r="G17" s="1">
        <f t="shared" si="1"/>
        <v>3.9056028053195284</v>
      </c>
      <c r="H17" s="1">
        <f t="shared" si="1"/>
        <v>10.199162661641928</v>
      </c>
      <c r="I17" s="1">
        <f t="shared" si="1"/>
        <v>9.86398780976673</v>
      </c>
      <c r="J17" s="1">
        <f t="shared" si="1"/>
        <v>9.1520411174580296</v>
      </c>
      <c r="K17" s="1"/>
      <c r="L17" s="1"/>
      <c r="M17" s="1"/>
      <c r="N17" s="1"/>
      <c r="O17" s="1"/>
      <c r="P17" s="1"/>
      <c r="Q17" s="1"/>
      <c r="R17" s="1"/>
    </row>
    <row r="18" spans="1:18">
      <c r="A18" s="1" t="s">
        <v>9</v>
      </c>
      <c r="B18" s="1">
        <f t="shared" ref="B18:J18" si="2">B4-$P4</f>
        <v>5.1846381496307341</v>
      </c>
      <c r="C18" s="1">
        <f t="shared" si="2"/>
        <v>4.9853755991201343</v>
      </c>
      <c r="D18" s="1">
        <f t="shared" si="2"/>
        <v>4.8880431282454335</v>
      </c>
      <c r="E18" s="1">
        <f t="shared" si="2"/>
        <v>3.5440155556404331</v>
      </c>
      <c r="F18" s="1">
        <f t="shared" si="2"/>
        <v>3.2413935504211349</v>
      </c>
      <c r="G18" s="1">
        <f t="shared" si="2"/>
        <v>3.1917336308141362</v>
      </c>
      <c r="H18" s="1">
        <f t="shared" si="2"/>
        <v>8.211765080538834</v>
      </c>
      <c r="I18" s="1">
        <f t="shared" si="2"/>
        <v>8.1586231902837358</v>
      </c>
      <c r="J18" s="1">
        <f t="shared" si="2"/>
        <v>8.1758683296007337</v>
      </c>
      <c r="K18" s="1"/>
      <c r="L18" s="1"/>
      <c r="M18" s="1"/>
      <c r="N18" s="1"/>
      <c r="O18" s="1"/>
      <c r="P18" s="1"/>
      <c r="Q18" s="1"/>
      <c r="R18" s="1"/>
    </row>
    <row r="19" spans="1:18">
      <c r="A19" s="1" t="s">
        <v>12</v>
      </c>
      <c r="B19" s="1">
        <f t="shared" ref="B19:J19" si="3">B5-$P5</f>
        <v>5.4544083400727672</v>
      </c>
      <c r="C19" s="1">
        <f t="shared" si="3"/>
        <v>5.6919074767608677</v>
      </c>
      <c r="D19" s="1">
        <f t="shared" si="3"/>
        <v>5.6042460937398673</v>
      </c>
      <c r="E19" s="1">
        <f t="shared" si="3"/>
        <v>3.3086752667382662</v>
      </c>
      <c r="F19" s="1">
        <f t="shared" si="3"/>
        <v>3.3640419004267663</v>
      </c>
      <c r="G19" s="1">
        <f t="shared" si="3"/>
        <v>3.4412007051255671</v>
      </c>
      <c r="H19" s="1">
        <f t="shared" si="3"/>
        <v>8.4821688179985664</v>
      </c>
      <c r="I19" s="1">
        <f t="shared" si="3"/>
        <v>8.510833481057567</v>
      </c>
      <c r="J19" s="1">
        <f t="shared" si="3"/>
        <v>8.6053216791494656</v>
      </c>
      <c r="K19" s="1"/>
      <c r="L19" s="1"/>
      <c r="M19" s="1"/>
      <c r="N19" s="1"/>
      <c r="O19" s="1"/>
      <c r="P19" s="1"/>
      <c r="Q19" s="1"/>
      <c r="R19" s="1"/>
    </row>
    <row r="20" spans="1:18">
      <c r="A20" s="1" t="s">
        <v>15</v>
      </c>
      <c r="B20" s="1">
        <f t="shared" ref="B20:J20" si="4">B6-$P6</f>
        <v>5.1418279755593641</v>
      </c>
      <c r="C20" s="1">
        <f t="shared" si="4"/>
        <v>4.7508913062295672</v>
      </c>
      <c r="D20" s="1">
        <f t="shared" si="4"/>
        <v>4.9476857874661651</v>
      </c>
      <c r="E20" s="1">
        <f t="shared" si="4"/>
        <v>3.6590778827167671</v>
      </c>
      <c r="F20" s="1">
        <f t="shared" si="4"/>
        <v>3.6892435400730665</v>
      </c>
      <c r="G20" s="1">
        <f t="shared" si="4"/>
        <v>3.8398245893333662</v>
      </c>
      <c r="H20" s="1">
        <f t="shared" si="4"/>
        <v>8.2738959103555647</v>
      </c>
      <c r="I20" s="1">
        <f t="shared" si="4"/>
        <v>8.5081748787426665</v>
      </c>
      <c r="J20" s="1">
        <f t="shared" si="4"/>
        <v>8.3689641910693648</v>
      </c>
      <c r="K20" s="1"/>
      <c r="L20" s="1"/>
      <c r="M20" s="1"/>
      <c r="N20" s="1"/>
      <c r="O20" s="1"/>
      <c r="P20" s="1"/>
      <c r="Q20" s="1"/>
      <c r="R20" s="1"/>
    </row>
    <row r="21" spans="1:18">
      <c r="A21" s="1" t="s">
        <v>17</v>
      </c>
      <c r="B21" s="1">
        <f t="shared" ref="B21:J21" si="5">B7-$P7</f>
        <v>4.4273541697771996</v>
      </c>
      <c r="C21" s="1">
        <f t="shared" si="5"/>
        <v>4.3166248212746012</v>
      </c>
      <c r="D21" s="1">
        <f t="shared" si="5"/>
        <v>4.2087781526688985</v>
      </c>
      <c r="E21" s="1">
        <f t="shared" si="5"/>
        <v>2.6075110709602001</v>
      </c>
      <c r="F21" s="1">
        <f t="shared" si="5"/>
        <v>2.2285077541594021</v>
      </c>
      <c r="G21" s="1">
        <f t="shared" si="5"/>
        <v>2.3731888223490003</v>
      </c>
      <c r="H21" s="1">
        <f t="shared" si="5"/>
        <v>8.6463944710245997</v>
      </c>
      <c r="I21" s="1">
        <f t="shared" si="5"/>
        <v>8.4082738910156003</v>
      </c>
      <c r="J21" s="1">
        <f t="shared" si="5"/>
        <v>8.5745522798137017</v>
      </c>
      <c r="K21" s="1"/>
      <c r="L21" s="1"/>
      <c r="M21" s="1"/>
      <c r="N21" s="1"/>
      <c r="O21" s="1"/>
      <c r="P21" s="1"/>
      <c r="Q21" s="1"/>
      <c r="R21" s="1"/>
    </row>
    <row r="22" spans="1:18">
      <c r="A22" s="1" t="s">
        <v>20</v>
      </c>
      <c r="B22" s="1">
        <f t="shared" ref="B22:J22" si="6">B8-$P8</f>
        <v>3.157481131986799</v>
      </c>
      <c r="C22" s="1">
        <f t="shared" si="6"/>
        <v>3.4394528638664994</v>
      </c>
      <c r="D22" s="1">
        <f t="shared" si="6"/>
        <v>3.1877310761900013</v>
      </c>
      <c r="E22" s="1">
        <f t="shared" si="6"/>
        <v>1.4156780950238002</v>
      </c>
      <c r="F22" s="1">
        <f t="shared" si="6"/>
        <v>1.5963911660400996</v>
      </c>
      <c r="G22" s="1">
        <f t="shared" si="6"/>
        <v>1.8678862139651002</v>
      </c>
      <c r="H22" s="1">
        <f t="shared" si="6"/>
        <v>4.5266911759621991</v>
      </c>
      <c r="I22" s="1">
        <f t="shared" si="6"/>
        <v>4.2360129685696002</v>
      </c>
      <c r="J22" s="1">
        <f t="shared" si="6"/>
        <v>4.5350650331449991</v>
      </c>
      <c r="K22" s="1"/>
      <c r="L22" s="1"/>
      <c r="M22" s="1"/>
      <c r="N22" s="1"/>
      <c r="O22" s="1"/>
      <c r="P22" s="1"/>
      <c r="Q22" s="1"/>
      <c r="R22" s="1"/>
    </row>
    <row r="23" spans="1:18">
      <c r="A23" s="1" t="s">
        <v>22</v>
      </c>
      <c r="B23" s="1">
        <f t="shared" ref="B23:J23" si="7">B9-$P9</f>
        <v>5.1542980616077365</v>
      </c>
      <c r="C23" s="1">
        <f t="shared" si="7"/>
        <v>3.6950753540518377</v>
      </c>
      <c r="D23" s="1">
        <f t="shared" si="7"/>
        <v>5.3579001120005358</v>
      </c>
      <c r="E23" s="1">
        <f t="shared" si="7"/>
        <v>1.2847096488010372</v>
      </c>
      <c r="F23" s="1">
        <f t="shared" si="7"/>
        <v>1.4393026540580358</v>
      </c>
      <c r="G23" s="1">
        <f t="shared" si="7"/>
        <v>1.6665108878254351</v>
      </c>
      <c r="H23" s="1">
        <f t="shared" si="7"/>
        <v>4.4494055213121371</v>
      </c>
      <c r="I23" s="1">
        <f t="shared" si="7"/>
        <v>4.4550277643114349</v>
      </c>
      <c r="J23" s="1">
        <f t="shared" si="7"/>
        <v>4.7365155551253366</v>
      </c>
      <c r="K23" s="1"/>
      <c r="L23" s="1"/>
      <c r="M23" s="1"/>
      <c r="N23" s="1"/>
      <c r="O23" s="1"/>
      <c r="P23" s="1"/>
      <c r="Q23" s="1"/>
      <c r="R23" s="1"/>
    </row>
    <row r="24" spans="1:18">
      <c r="A24" s="1" t="s">
        <v>24</v>
      </c>
      <c r="B24" s="1">
        <f t="shared" ref="B24:J24" si="8">B10-$P10</f>
        <v>3.897690542285531</v>
      </c>
      <c r="C24" s="1">
        <f t="shared" si="8"/>
        <v>3.9312470294430319</v>
      </c>
      <c r="D24" s="1">
        <f t="shared" si="8"/>
        <v>3.9954799599619299</v>
      </c>
      <c r="E24" s="1">
        <f t="shared" si="8"/>
        <v>1.6892582414320323</v>
      </c>
      <c r="F24" s="1">
        <f t="shared" si="8"/>
        <v>1.7584973916627327</v>
      </c>
      <c r="G24" s="1">
        <f t="shared" si="8"/>
        <v>1.7614605346368322</v>
      </c>
      <c r="H24" s="1">
        <f t="shared" si="8"/>
        <v>8.0147741801237302</v>
      </c>
      <c r="I24" s="1">
        <f t="shared" si="8"/>
        <v>7.9284156259073306</v>
      </c>
      <c r="J24" s="1">
        <f t="shared" si="8"/>
        <v>7.8864562866787331</v>
      </c>
      <c r="K24" s="1"/>
      <c r="L24" s="1"/>
      <c r="M24" s="1"/>
      <c r="N24" s="1"/>
      <c r="O24" s="1"/>
      <c r="P24" s="1"/>
      <c r="Q24" s="1"/>
      <c r="R24" s="1"/>
    </row>
    <row r="25" spans="1:18">
      <c r="A25" s="1" t="s">
        <v>26</v>
      </c>
      <c r="B25" s="1">
        <f t="shared" ref="B25:J25" si="9">B11-$P11</f>
        <v>5.0374863391805995</v>
      </c>
      <c r="C25" s="1">
        <f t="shared" si="9"/>
        <v>4.7277081588497012</v>
      </c>
      <c r="D25" s="1">
        <f t="shared" si="9"/>
        <v>4.7069560583827013</v>
      </c>
      <c r="E25" s="1">
        <f t="shared" si="9"/>
        <v>2.2321839640149008</v>
      </c>
      <c r="F25" s="1">
        <f t="shared" si="9"/>
        <v>2.8463796369426007</v>
      </c>
      <c r="G25" s="1">
        <f t="shared" si="9"/>
        <v>2.1716168539270022</v>
      </c>
      <c r="H25" s="1">
        <f t="shared" si="9"/>
        <v>8.498718603488701</v>
      </c>
      <c r="I25" s="1">
        <f t="shared" si="9"/>
        <v>8.6249437733446008</v>
      </c>
      <c r="J25" s="1">
        <f t="shared" si="9"/>
        <v>8.3117515588302027</v>
      </c>
      <c r="K25" s="1"/>
      <c r="L25" s="1"/>
      <c r="M25" s="1"/>
      <c r="N25" s="1"/>
      <c r="O25" s="1"/>
      <c r="P25" s="1"/>
      <c r="Q25" s="1"/>
      <c r="R25" s="1"/>
    </row>
    <row r="26" spans="1:18">
      <c r="A26" s="1" t="s">
        <v>28</v>
      </c>
      <c r="B26" s="1">
        <f t="shared" ref="B26:J26" si="10">B12-$P12</f>
        <v>3.3991343654768666</v>
      </c>
      <c r="C26" s="1">
        <f t="shared" si="10"/>
        <v>3.1012723874756656</v>
      </c>
      <c r="D26" s="1">
        <f t="shared" si="10"/>
        <v>3.1551998371160668</v>
      </c>
      <c r="E26" s="1">
        <f t="shared" si="10"/>
        <v>2.1105586617714653</v>
      </c>
      <c r="F26" s="1">
        <f t="shared" si="10"/>
        <v>1.8593321144636672</v>
      </c>
      <c r="G26" s="1">
        <f t="shared" si="10"/>
        <v>2.0516491819150655</v>
      </c>
      <c r="H26" s="1">
        <f t="shared" si="10"/>
        <v>8.060682681595166</v>
      </c>
      <c r="I26" s="1">
        <f t="shared" si="10"/>
        <v>7.8263950992508651</v>
      </c>
      <c r="J26" s="1">
        <f t="shared" si="10"/>
        <v>7.8076156669026648</v>
      </c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>
      <c r="A29" s="1"/>
      <c r="B29" s="6" t="s">
        <v>86</v>
      </c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 t="s">
        <v>6</v>
      </c>
      <c r="B30" s="1">
        <f>AVERAGE(B17:D21)</f>
        <v>4.9627752099517659</v>
      </c>
      <c r="C30" s="1">
        <f t="shared" ref="C30:C39" si="11">B30</f>
        <v>4.9627752099517659</v>
      </c>
      <c r="D30" s="1">
        <f t="shared" ref="D30:D39" si="12">B30</f>
        <v>4.9627752099517659</v>
      </c>
      <c r="E30" s="1">
        <f>AVERAGE(E17:G21)</f>
        <v>3.4516977264007527</v>
      </c>
      <c r="F30" s="1">
        <f t="shared" ref="F30:F39" si="13">E30</f>
        <v>3.4516977264007527</v>
      </c>
      <c r="G30" s="1">
        <f t="shared" ref="G30:G39" si="14">E30</f>
        <v>3.4516977264007527</v>
      </c>
      <c r="H30" s="1">
        <f>AVERAGE(H17:J21)</f>
        <v>8.6760018526344727</v>
      </c>
      <c r="I30" s="1">
        <f t="shared" ref="I30:I39" si="15">H30</f>
        <v>8.6760018526344727</v>
      </c>
      <c r="J30" s="1">
        <f t="shared" ref="J30:J39" si="16">H30</f>
        <v>8.6760018526344727</v>
      </c>
      <c r="K30" s="1"/>
      <c r="L30" s="1"/>
      <c r="M30" s="1"/>
      <c r="N30" s="1"/>
      <c r="O30" s="1"/>
      <c r="P30" s="1"/>
      <c r="Q30" s="1"/>
      <c r="R30" s="1"/>
    </row>
    <row r="31" spans="1:18">
      <c r="A31" s="1" t="s">
        <v>9</v>
      </c>
      <c r="B31" s="1">
        <f t="shared" ref="B31:B39" si="17">B30</f>
        <v>4.9627752099517659</v>
      </c>
      <c r="C31" s="1">
        <f t="shared" si="11"/>
        <v>4.9627752099517659</v>
      </c>
      <c r="D31" s="1">
        <f t="shared" si="12"/>
        <v>4.9627752099517659</v>
      </c>
      <c r="E31" s="1">
        <f t="shared" ref="E31:E39" si="18">E30</f>
        <v>3.4516977264007527</v>
      </c>
      <c r="F31" s="1">
        <f t="shared" si="13"/>
        <v>3.4516977264007527</v>
      </c>
      <c r="G31" s="1">
        <f t="shared" si="14"/>
        <v>3.4516977264007527</v>
      </c>
      <c r="H31" s="1">
        <f t="shared" ref="H31:H39" si="19">H30</f>
        <v>8.6760018526344727</v>
      </c>
      <c r="I31" s="1">
        <f t="shared" si="15"/>
        <v>8.6760018526344727</v>
      </c>
      <c r="J31" s="1">
        <f t="shared" si="16"/>
        <v>8.6760018526344727</v>
      </c>
      <c r="K31" s="1"/>
      <c r="L31" s="1"/>
      <c r="M31" s="1"/>
      <c r="N31" s="1"/>
      <c r="O31" s="1"/>
      <c r="P31" s="1"/>
      <c r="Q31" s="1"/>
      <c r="R31" s="1"/>
    </row>
    <row r="32" spans="1:18">
      <c r="A32" s="1" t="s">
        <v>12</v>
      </c>
      <c r="B32" s="1">
        <f t="shared" si="17"/>
        <v>4.9627752099517659</v>
      </c>
      <c r="C32" s="1">
        <f t="shared" si="11"/>
        <v>4.9627752099517659</v>
      </c>
      <c r="D32" s="1">
        <f t="shared" si="12"/>
        <v>4.9627752099517659</v>
      </c>
      <c r="E32" s="1">
        <f t="shared" si="18"/>
        <v>3.4516977264007527</v>
      </c>
      <c r="F32" s="1">
        <f t="shared" si="13"/>
        <v>3.4516977264007527</v>
      </c>
      <c r="G32" s="1">
        <f t="shared" si="14"/>
        <v>3.4516977264007527</v>
      </c>
      <c r="H32" s="1">
        <f t="shared" si="19"/>
        <v>8.6760018526344727</v>
      </c>
      <c r="I32" s="1">
        <f t="shared" si="15"/>
        <v>8.6760018526344727</v>
      </c>
      <c r="J32" s="1">
        <f t="shared" si="16"/>
        <v>8.6760018526344727</v>
      </c>
      <c r="K32" s="1"/>
      <c r="L32" s="1"/>
      <c r="M32" s="1"/>
      <c r="N32" s="1"/>
      <c r="O32" s="1"/>
      <c r="P32" s="1"/>
      <c r="Q32" s="1"/>
      <c r="R32" s="1"/>
    </row>
    <row r="33" spans="1:18">
      <c r="A33" s="1" t="s">
        <v>15</v>
      </c>
      <c r="B33" s="1">
        <f t="shared" si="17"/>
        <v>4.9627752099517659</v>
      </c>
      <c r="C33" s="1">
        <f t="shared" si="11"/>
        <v>4.9627752099517659</v>
      </c>
      <c r="D33" s="1">
        <f t="shared" si="12"/>
        <v>4.9627752099517659</v>
      </c>
      <c r="E33" s="1">
        <f t="shared" si="18"/>
        <v>3.4516977264007527</v>
      </c>
      <c r="F33" s="1">
        <f t="shared" si="13"/>
        <v>3.4516977264007527</v>
      </c>
      <c r="G33" s="1">
        <f t="shared" si="14"/>
        <v>3.4516977264007527</v>
      </c>
      <c r="H33" s="1">
        <f t="shared" si="19"/>
        <v>8.6760018526344727</v>
      </c>
      <c r="I33" s="1">
        <f t="shared" si="15"/>
        <v>8.6760018526344727</v>
      </c>
      <c r="J33" s="1">
        <f t="shared" si="16"/>
        <v>8.6760018526344727</v>
      </c>
      <c r="K33" s="1"/>
      <c r="L33" s="1"/>
      <c r="M33" s="1"/>
      <c r="N33" s="1"/>
      <c r="O33" s="1"/>
      <c r="P33" s="1"/>
      <c r="Q33" s="1"/>
      <c r="R33" s="1"/>
    </row>
    <row r="34" spans="1:18">
      <c r="A34" s="1" t="s">
        <v>17</v>
      </c>
      <c r="B34" s="1">
        <f t="shared" si="17"/>
        <v>4.9627752099517659</v>
      </c>
      <c r="C34" s="1">
        <f t="shared" si="11"/>
        <v>4.9627752099517659</v>
      </c>
      <c r="D34" s="1">
        <f t="shared" si="12"/>
        <v>4.9627752099517659</v>
      </c>
      <c r="E34" s="1">
        <f t="shared" si="18"/>
        <v>3.4516977264007527</v>
      </c>
      <c r="F34" s="1">
        <f t="shared" si="13"/>
        <v>3.4516977264007527</v>
      </c>
      <c r="G34" s="1">
        <f t="shared" si="14"/>
        <v>3.4516977264007527</v>
      </c>
      <c r="H34" s="1">
        <f t="shared" si="19"/>
        <v>8.6760018526344727</v>
      </c>
      <c r="I34" s="1">
        <f t="shared" si="15"/>
        <v>8.6760018526344727</v>
      </c>
      <c r="J34" s="1">
        <f t="shared" si="16"/>
        <v>8.6760018526344727</v>
      </c>
      <c r="K34" s="1"/>
      <c r="L34" s="1"/>
      <c r="M34" s="1"/>
      <c r="N34" s="1"/>
      <c r="O34" s="1"/>
      <c r="P34" s="1"/>
      <c r="Q34" s="1"/>
      <c r="R34" s="1"/>
    </row>
    <row r="35" spans="1:18">
      <c r="A35" s="1" t="s">
        <v>6</v>
      </c>
      <c r="B35" s="1">
        <f t="shared" si="17"/>
        <v>4.9627752099517659</v>
      </c>
      <c r="C35" s="1">
        <f t="shared" si="11"/>
        <v>4.9627752099517659</v>
      </c>
      <c r="D35" s="1">
        <f t="shared" si="12"/>
        <v>4.9627752099517659</v>
      </c>
      <c r="E35" s="1">
        <f t="shared" si="18"/>
        <v>3.4516977264007527</v>
      </c>
      <c r="F35" s="1">
        <f t="shared" si="13"/>
        <v>3.4516977264007527</v>
      </c>
      <c r="G35" s="1">
        <f t="shared" si="14"/>
        <v>3.4516977264007527</v>
      </c>
      <c r="H35" s="1">
        <f t="shared" si="19"/>
        <v>8.6760018526344727</v>
      </c>
      <c r="I35" s="1">
        <f t="shared" si="15"/>
        <v>8.6760018526344727</v>
      </c>
      <c r="J35" s="1">
        <f t="shared" si="16"/>
        <v>8.6760018526344727</v>
      </c>
      <c r="K35" s="1"/>
      <c r="L35" s="1"/>
      <c r="M35" s="1"/>
      <c r="N35" s="1"/>
      <c r="O35" s="1"/>
      <c r="P35" s="1"/>
      <c r="Q35" s="1"/>
      <c r="R35" s="1"/>
    </row>
    <row r="36" spans="1:18">
      <c r="A36" s="1" t="s">
        <v>9</v>
      </c>
      <c r="B36" s="1">
        <f t="shared" si="17"/>
        <v>4.9627752099517659</v>
      </c>
      <c r="C36" s="1">
        <f t="shared" si="11"/>
        <v>4.9627752099517659</v>
      </c>
      <c r="D36" s="1">
        <f t="shared" si="12"/>
        <v>4.9627752099517659</v>
      </c>
      <c r="E36" s="1">
        <f t="shared" si="18"/>
        <v>3.4516977264007527</v>
      </c>
      <c r="F36" s="1">
        <f t="shared" si="13"/>
        <v>3.4516977264007527</v>
      </c>
      <c r="G36" s="1">
        <f t="shared" si="14"/>
        <v>3.4516977264007527</v>
      </c>
      <c r="H36" s="1">
        <f t="shared" si="19"/>
        <v>8.6760018526344727</v>
      </c>
      <c r="I36" s="1">
        <f t="shared" si="15"/>
        <v>8.6760018526344727</v>
      </c>
      <c r="J36" s="1">
        <f t="shared" si="16"/>
        <v>8.6760018526344727</v>
      </c>
      <c r="K36" s="1"/>
      <c r="L36" s="1"/>
      <c r="M36" s="1"/>
      <c r="N36" s="1"/>
      <c r="O36" s="1"/>
      <c r="P36" s="1"/>
      <c r="Q36" s="1"/>
      <c r="R36" s="1"/>
    </row>
    <row r="37" spans="1:18">
      <c r="A37" s="1" t="s">
        <v>12</v>
      </c>
      <c r="B37" s="1">
        <f t="shared" si="17"/>
        <v>4.9627752099517659</v>
      </c>
      <c r="C37" s="1">
        <f t="shared" si="11"/>
        <v>4.9627752099517659</v>
      </c>
      <c r="D37" s="1">
        <f t="shared" si="12"/>
        <v>4.9627752099517659</v>
      </c>
      <c r="E37" s="1">
        <f t="shared" si="18"/>
        <v>3.4516977264007527</v>
      </c>
      <c r="F37" s="1">
        <f t="shared" si="13"/>
        <v>3.4516977264007527</v>
      </c>
      <c r="G37" s="1">
        <f t="shared" si="14"/>
        <v>3.4516977264007527</v>
      </c>
      <c r="H37" s="1">
        <f t="shared" si="19"/>
        <v>8.6760018526344727</v>
      </c>
      <c r="I37" s="1">
        <f t="shared" si="15"/>
        <v>8.6760018526344727</v>
      </c>
      <c r="J37" s="1">
        <f t="shared" si="16"/>
        <v>8.6760018526344727</v>
      </c>
      <c r="K37" s="1"/>
      <c r="L37" s="1"/>
      <c r="M37" s="1"/>
      <c r="N37" s="1"/>
      <c r="O37" s="1"/>
      <c r="P37" s="1"/>
      <c r="Q37" s="1"/>
      <c r="R37" s="1"/>
    </row>
    <row r="38" spans="1:18">
      <c r="A38" s="1" t="s">
        <v>15</v>
      </c>
      <c r="B38" s="1">
        <f t="shared" si="17"/>
        <v>4.9627752099517659</v>
      </c>
      <c r="C38" s="1">
        <f t="shared" si="11"/>
        <v>4.9627752099517659</v>
      </c>
      <c r="D38" s="1">
        <f t="shared" si="12"/>
        <v>4.9627752099517659</v>
      </c>
      <c r="E38" s="1">
        <f t="shared" si="18"/>
        <v>3.4516977264007527</v>
      </c>
      <c r="F38" s="1">
        <f t="shared" si="13"/>
        <v>3.4516977264007527</v>
      </c>
      <c r="G38" s="1">
        <f t="shared" si="14"/>
        <v>3.4516977264007527</v>
      </c>
      <c r="H38" s="1">
        <f t="shared" si="19"/>
        <v>8.6760018526344727</v>
      </c>
      <c r="I38" s="1">
        <f t="shared" si="15"/>
        <v>8.6760018526344727</v>
      </c>
      <c r="J38" s="1">
        <f t="shared" si="16"/>
        <v>8.6760018526344727</v>
      </c>
      <c r="K38" s="1"/>
      <c r="L38" s="1"/>
      <c r="M38" s="1"/>
      <c r="N38" s="1"/>
      <c r="O38" s="1"/>
      <c r="P38" s="1"/>
      <c r="Q38" s="1"/>
      <c r="R38" s="1"/>
    </row>
    <row r="39" spans="1:18">
      <c r="A39" s="1" t="s">
        <v>17</v>
      </c>
      <c r="B39" s="1">
        <f t="shared" si="17"/>
        <v>4.9627752099517659</v>
      </c>
      <c r="C39" s="1">
        <f t="shared" si="11"/>
        <v>4.9627752099517659</v>
      </c>
      <c r="D39" s="1">
        <f t="shared" si="12"/>
        <v>4.9627752099517659</v>
      </c>
      <c r="E39" s="1">
        <f t="shared" si="18"/>
        <v>3.4516977264007527</v>
      </c>
      <c r="F39" s="1">
        <f t="shared" si="13"/>
        <v>3.4516977264007527</v>
      </c>
      <c r="G39" s="1">
        <f t="shared" si="14"/>
        <v>3.4516977264007527</v>
      </c>
      <c r="H39" s="1">
        <f t="shared" si="19"/>
        <v>8.6760018526344727</v>
      </c>
      <c r="I39" s="1">
        <f t="shared" si="15"/>
        <v>8.6760018526344727</v>
      </c>
      <c r="J39" s="1">
        <f t="shared" si="16"/>
        <v>8.6760018526344727</v>
      </c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">
      <c r="A42" s="1"/>
      <c r="B42" s="30" t="s">
        <v>87</v>
      </c>
      <c r="C42" s="30"/>
      <c r="D42" s="30"/>
      <c r="E42" s="1"/>
      <c r="F42" s="1"/>
      <c r="G42" s="1"/>
      <c r="H42" s="30"/>
      <c r="I42" s="30"/>
      <c r="J42" s="30"/>
      <c r="K42" s="1"/>
      <c r="L42" s="1"/>
      <c r="M42" s="1"/>
      <c r="N42" s="1"/>
      <c r="O42" s="1"/>
      <c r="P42" s="1"/>
      <c r="Q42" s="1"/>
      <c r="R42" s="1"/>
    </row>
    <row r="43" spans="1:18">
      <c r="A43" s="1" t="s">
        <v>6</v>
      </c>
      <c r="B43" s="1">
        <f t="shared" ref="B43:J43" si="20">B17-B30</f>
        <v>8.0004482367662E-2</v>
      </c>
      <c r="C43" s="1">
        <f t="shared" si="20"/>
        <v>6.5980355564462023E-2</v>
      </c>
      <c r="D43" s="1">
        <f t="shared" si="20"/>
        <v>-0.19446331905653569</v>
      </c>
      <c r="E43" s="1">
        <f t="shared" si="20"/>
        <v>1.8308463563748769</v>
      </c>
      <c r="F43" s="1">
        <f t="shared" si="20"/>
        <v>0.64720701275727732</v>
      </c>
      <c r="G43" s="1">
        <f t="shared" si="20"/>
        <v>0.45390507891877574</v>
      </c>
      <c r="H43" s="1">
        <f t="shared" si="20"/>
        <v>1.5231608090074555</v>
      </c>
      <c r="I43" s="1">
        <f t="shared" si="20"/>
        <v>1.1879859571322573</v>
      </c>
      <c r="J43" s="1">
        <f t="shared" si="20"/>
        <v>0.47603926482355696</v>
      </c>
      <c r="K43" s="1"/>
      <c r="L43" s="1"/>
      <c r="M43" s="1"/>
      <c r="N43" s="1"/>
      <c r="O43" s="1"/>
      <c r="P43" s="1"/>
      <c r="Q43" s="1"/>
      <c r="R43" s="1"/>
    </row>
    <row r="44" spans="1:18">
      <c r="A44" s="1" t="s">
        <v>9</v>
      </c>
      <c r="B44" s="1">
        <f t="shared" ref="B44:J44" si="21">B18-B31</f>
        <v>0.2218629396789682</v>
      </c>
      <c r="C44" s="1">
        <f t="shared" si="21"/>
        <v>2.2600389168368373E-2</v>
      </c>
      <c r="D44" s="1">
        <f t="shared" si="21"/>
        <v>-7.4732081706332387E-2</v>
      </c>
      <c r="E44" s="1">
        <f t="shared" si="21"/>
        <v>9.231782923968046E-2</v>
      </c>
      <c r="F44" s="1">
        <f t="shared" si="21"/>
        <v>-0.21030417597961781</v>
      </c>
      <c r="G44" s="1">
        <f t="shared" si="21"/>
        <v>-0.25996409558661648</v>
      </c>
      <c r="H44" s="1">
        <f t="shared" si="21"/>
        <v>-0.46423677209563863</v>
      </c>
      <c r="I44" s="1">
        <f t="shared" si="21"/>
        <v>-0.51737866235073682</v>
      </c>
      <c r="J44" s="1">
        <f t="shared" si="21"/>
        <v>-0.50013352303373892</v>
      </c>
      <c r="K44" s="1"/>
      <c r="L44" s="1"/>
      <c r="M44" s="1"/>
      <c r="N44" s="1"/>
      <c r="O44" s="1"/>
      <c r="P44" s="1"/>
      <c r="Q44" s="1"/>
      <c r="R44" s="1"/>
    </row>
    <row r="45" spans="1:18">
      <c r="A45" s="1" t="s">
        <v>12</v>
      </c>
      <c r="B45" s="1">
        <f t="shared" ref="B45:J45" si="22">B19-B32</f>
        <v>0.49163313012100129</v>
      </c>
      <c r="C45" s="1">
        <f t="shared" si="22"/>
        <v>0.72913226680910181</v>
      </c>
      <c r="D45" s="1">
        <f t="shared" si="22"/>
        <v>0.64147088378810135</v>
      </c>
      <c r="E45" s="1">
        <f t="shared" si="22"/>
        <v>-0.1430224596624865</v>
      </c>
      <c r="F45" s="1">
        <f t="shared" si="22"/>
        <v>-8.7655825973986357E-2</v>
      </c>
      <c r="G45" s="1">
        <f t="shared" si="22"/>
        <v>-1.0497021275185592E-2</v>
      </c>
      <c r="H45" s="1">
        <f t="shared" si="22"/>
        <v>-0.19383303463590629</v>
      </c>
      <c r="I45" s="1">
        <f t="shared" si="22"/>
        <v>-0.16516837157690567</v>
      </c>
      <c r="J45" s="1">
        <f t="shared" si="22"/>
        <v>-7.0680173485007103E-2</v>
      </c>
      <c r="K45" s="1"/>
      <c r="L45" s="1"/>
      <c r="M45" s="1"/>
      <c r="N45" s="1"/>
      <c r="O45" s="1"/>
      <c r="P45" s="1"/>
      <c r="Q45" s="1"/>
      <c r="R45" s="1"/>
    </row>
    <row r="46" spans="1:18">
      <c r="A46" s="1" t="s">
        <v>15</v>
      </c>
      <c r="B46" s="1">
        <f t="shared" ref="B46:J46" si="23">B20-B33</f>
        <v>0.1790527656075982</v>
      </c>
      <c r="C46" s="1">
        <f t="shared" si="23"/>
        <v>-0.21188390372219867</v>
      </c>
      <c r="D46" s="1">
        <f t="shared" si="23"/>
        <v>-1.5089422485600856E-2</v>
      </c>
      <c r="E46" s="1">
        <f t="shared" si="23"/>
        <v>0.20738015631601447</v>
      </c>
      <c r="F46" s="1">
        <f t="shared" si="23"/>
        <v>0.23754581367231387</v>
      </c>
      <c r="G46" s="1">
        <f t="shared" si="23"/>
        <v>0.38812686293261356</v>
      </c>
      <c r="H46" s="1">
        <f t="shared" si="23"/>
        <v>-0.40210594227890795</v>
      </c>
      <c r="I46" s="1">
        <f t="shared" si="23"/>
        <v>-0.16782697389180612</v>
      </c>
      <c r="J46" s="1">
        <f t="shared" si="23"/>
        <v>-0.30703766156510781</v>
      </c>
      <c r="K46" s="1"/>
      <c r="L46" s="1"/>
      <c r="M46" s="1"/>
      <c r="N46" s="1"/>
      <c r="O46" s="1"/>
      <c r="P46" s="1"/>
      <c r="Q46" s="1"/>
      <c r="R46" s="1"/>
    </row>
    <row r="47" spans="1:18">
      <c r="A47" s="1" t="s">
        <v>17</v>
      </c>
      <c r="B47" s="1">
        <f t="shared" ref="B47:J47" si="24">B21-B34</f>
        <v>-0.53542104017456627</v>
      </c>
      <c r="C47" s="1">
        <f t="shared" si="24"/>
        <v>-0.64615038867716468</v>
      </c>
      <c r="D47" s="1">
        <f t="shared" si="24"/>
        <v>-0.75399705728286737</v>
      </c>
      <c r="E47" s="1">
        <f t="shared" si="24"/>
        <v>-0.8441866554405526</v>
      </c>
      <c r="F47" s="1">
        <f t="shared" si="24"/>
        <v>-1.2231899722413506</v>
      </c>
      <c r="G47" s="1">
        <f t="shared" si="24"/>
        <v>-1.0785089040517524</v>
      </c>
      <c r="H47" s="1">
        <f t="shared" si="24"/>
        <v>-2.9607381609872974E-2</v>
      </c>
      <c r="I47" s="1">
        <f t="shared" si="24"/>
        <v>-0.26772796161887236</v>
      </c>
      <c r="J47" s="1">
        <f t="shared" si="24"/>
        <v>-0.10144957282077094</v>
      </c>
      <c r="K47" s="1"/>
      <c r="L47" s="1"/>
      <c r="M47" s="1"/>
      <c r="N47" s="1"/>
      <c r="O47" s="1"/>
      <c r="P47" s="1"/>
      <c r="Q47" s="1"/>
      <c r="R47" s="1"/>
    </row>
    <row r="48" spans="1:18">
      <c r="A48" s="1" t="s">
        <v>20</v>
      </c>
      <c r="B48" s="1">
        <f t="shared" ref="B48:J48" si="25">B22-B35</f>
        <v>-1.8052940779649669</v>
      </c>
      <c r="C48" s="1">
        <f t="shared" si="25"/>
        <v>-1.5233223460852665</v>
      </c>
      <c r="D48" s="1">
        <f t="shared" si="25"/>
        <v>-1.7750441337617646</v>
      </c>
      <c r="E48" s="1">
        <f t="shared" si="25"/>
        <v>-2.0360196313769525</v>
      </c>
      <c r="F48" s="1">
        <f t="shared" si="25"/>
        <v>-1.8553065603606531</v>
      </c>
      <c r="G48" s="1">
        <f t="shared" si="25"/>
        <v>-1.5838115124356524</v>
      </c>
      <c r="H48" s="1">
        <f t="shared" si="25"/>
        <v>-4.1493106766722736</v>
      </c>
      <c r="I48" s="1">
        <f t="shared" si="25"/>
        <v>-4.4399888840648725</v>
      </c>
      <c r="J48" s="1">
        <f t="shared" si="25"/>
        <v>-4.1409368194894736</v>
      </c>
      <c r="K48" s="1"/>
      <c r="L48" s="1"/>
      <c r="M48" s="1"/>
      <c r="N48" s="1"/>
      <c r="O48" s="1"/>
      <c r="P48" s="1"/>
      <c r="Q48" s="1"/>
      <c r="R48" s="1"/>
    </row>
    <row r="49" spans="1:18">
      <c r="A49" s="1" t="s">
        <v>22</v>
      </c>
      <c r="B49" s="1">
        <f t="shared" ref="B49:J49" si="26">B23-B36</f>
        <v>0.19152285165597061</v>
      </c>
      <c r="C49" s="1">
        <f t="shared" si="26"/>
        <v>-1.2676998558999282</v>
      </c>
      <c r="D49" s="1">
        <f t="shared" si="26"/>
        <v>0.39512490204876993</v>
      </c>
      <c r="E49" s="1">
        <f t="shared" si="26"/>
        <v>-2.1669880775997155</v>
      </c>
      <c r="F49" s="1">
        <f t="shared" si="26"/>
        <v>-2.0123950723427169</v>
      </c>
      <c r="G49" s="1">
        <f t="shared" si="26"/>
        <v>-1.7851868385753176</v>
      </c>
      <c r="H49" s="1">
        <f t="shared" si="26"/>
        <v>-4.2265963313223356</v>
      </c>
      <c r="I49" s="1">
        <f t="shared" si="26"/>
        <v>-4.2209740883230378</v>
      </c>
      <c r="J49" s="1">
        <f t="shared" si="26"/>
        <v>-3.939486297509136</v>
      </c>
      <c r="K49" s="1"/>
      <c r="L49" s="1"/>
      <c r="M49" s="1"/>
      <c r="N49" s="1"/>
      <c r="O49" s="1"/>
      <c r="P49" s="1"/>
      <c r="Q49" s="1"/>
      <c r="R49" s="1"/>
    </row>
    <row r="50" spans="1:18">
      <c r="A50" s="1" t="s">
        <v>24</v>
      </c>
      <c r="B50" s="1">
        <f t="shared" ref="B50:J50" si="27">B24-B37</f>
        <v>-1.0650846676662349</v>
      </c>
      <c r="C50" s="1">
        <f t="shared" si="27"/>
        <v>-1.031528180508734</v>
      </c>
      <c r="D50" s="1">
        <f t="shared" si="27"/>
        <v>-0.96729524998983596</v>
      </c>
      <c r="E50" s="1">
        <f t="shared" si="27"/>
        <v>-1.7624394849687204</v>
      </c>
      <c r="F50" s="1">
        <f t="shared" si="27"/>
        <v>-1.69320033473802</v>
      </c>
      <c r="G50" s="1">
        <f t="shared" si="27"/>
        <v>-1.6902371917639205</v>
      </c>
      <c r="H50" s="1">
        <f t="shared" si="27"/>
        <v>-0.66122767251074244</v>
      </c>
      <c r="I50" s="1">
        <f t="shared" si="27"/>
        <v>-0.74758622672714203</v>
      </c>
      <c r="J50" s="1">
        <f t="shared" si="27"/>
        <v>-0.78954556595573955</v>
      </c>
      <c r="K50" s="1"/>
      <c r="L50" s="1"/>
      <c r="M50" s="1"/>
      <c r="N50" s="1"/>
      <c r="O50" s="1"/>
      <c r="P50" s="1"/>
      <c r="Q50" s="1"/>
      <c r="R50" s="1"/>
    </row>
    <row r="51" spans="1:18">
      <c r="A51" s="1" t="s">
        <v>26</v>
      </c>
      <c r="B51" s="1">
        <f t="shared" ref="B51:J51" si="28">B25-B38</f>
        <v>7.4711129228833606E-2</v>
      </c>
      <c r="C51" s="1">
        <f t="shared" si="28"/>
        <v>-0.23506705110206472</v>
      </c>
      <c r="D51" s="1">
        <f t="shared" si="28"/>
        <v>-0.25581915156906465</v>
      </c>
      <c r="E51" s="1">
        <f t="shared" si="28"/>
        <v>-1.2195137623858519</v>
      </c>
      <c r="F51" s="1">
        <f t="shared" si="28"/>
        <v>-0.60531808945815202</v>
      </c>
      <c r="G51" s="1">
        <f t="shared" si="28"/>
        <v>-1.2800808724737505</v>
      </c>
      <c r="H51" s="1">
        <f t="shared" si="28"/>
        <v>-0.17728324914577165</v>
      </c>
      <c r="I51" s="1">
        <f t="shared" si="28"/>
        <v>-5.1058079289871827E-2</v>
      </c>
      <c r="J51" s="1">
        <f t="shared" si="28"/>
        <v>-0.36425029380426999</v>
      </c>
      <c r="K51" s="1"/>
      <c r="L51" s="1"/>
      <c r="M51" s="1"/>
      <c r="N51" s="1"/>
      <c r="O51" s="1"/>
      <c r="P51" s="1"/>
      <c r="Q51" s="1"/>
      <c r="R51" s="1"/>
    </row>
    <row r="52" spans="1:18">
      <c r="A52" s="1" t="s">
        <v>28</v>
      </c>
      <c r="B52" s="1">
        <f t="shared" ref="B52:J52" si="29">B26-B39</f>
        <v>-1.5636408444748993</v>
      </c>
      <c r="C52" s="1">
        <f t="shared" si="29"/>
        <v>-1.8615028224761003</v>
      </c>
      <c r="D52" s="1">
        <f t="shared" si="29"/>
        <v>-1.8075753728356991</v>
      </c>
      <c r="E52" s="1">
        <f t="shared" si="29"/>
        <v>-1.3411390646292873</v>
      </c>
      <c r="F52" s="1">
        <f t="shared" si="29"/>
        <v>-1.5923656119370855</v>
      </c>
      <c r="G52" s="1">
        <f t="shared" si="29"/>
        <v>-1.4000485444856872</v>
      </c>
      <c r="H52" s="1">
        <f t="shared" si="29"/>
        <v>-0.61531917103930667</v>
      </c>
      <c r="I52" s="1">
        <f t="shared" si="29"/>
        <v>-0.84960675338360758</v>
      </c>
      <c r="J52" s="1">
        <f t="shared" si="29"/>
        <v>-0.86838618573180781</v>
      </c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">
      <c r="A55" s="1"/>
      <c r="B55" s="7" t="s">
        <v>88</v>
      </c>
      <c r="C55" s="1"/>
      <c r="D55" s="1"/>
      <c r="E55" s="1"/>
      <c r="F55" s="1"/>
      <c r="G55" s="1"/>
      <c r="H55" s="7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 t="s">
        <v>6</v>
      </c>
      <c r="B56" s="1">
        <f t="shared" ref="B56:J56" si="30">POWER(2,-B43)</f>
        <v>0.94605470738533748</v>
      </c>
      <c r="C56" s="1">
        <f t="shared" si="30"/>
        <v>0.95529594406687268</v>
      </c>
      <c r="D56" s="1">
        <f t="shared" si="30"/>
        <v>1.1442984036852599</v>
      </c>
      <c r="E56" s="1">
        <f t="shared" si="30"/>
        <v>0.28109966580320733</v>
      </c>
      <c r="F56" s="1">
        <f t="shared" si="30"/>
        <v>0.63851525227315586</v>
      </c>
      <c r="G56" s="1">
        <f t="shared" si="30"/>
        <v>0.73006403778470619</v>
      </c>
      <c r="H56" s="1">
        <f t="shared" si="30"/>
        <v>0.34792281481981652</v>
      </c>
      <c r="I56" s="1">
        <f t="shared" si="30"/>
        <v>0.43891517108512768</v>
      </c>
      <c r="J56" s="1">
        <f t="shared" si="30"/>
        <v>0.71894869903247283</v>
      </c>
      <c r="K56" s="1"/>
      <c r="L56" s="1"/>
      <c r="M56" s="1"/>
      <c r="N56" s="1"/>
      <c r="O56" s="1"/>
      <c r="P56" s="1"/>
      <c r="Q56" s="1"/>
      <c r="R56" s="1"/>
    </row>
    <row r="57" spans="1:18">
      <c r="A57" s="1" t="s">
        <v>9</v>
      </c>
      <c r="B57" s="1">
        <f t="shared" ref="B57:J57" si="31">POWER(2,-B44)</f>
        <v>0.85745749377769687</v>
      </c>
      <c r="C57" s="1">
        <f t="shared" si="31"/>
        <v>0.98445666805947629</v>
      </c>
      <c r="D57" s="1">
        <f t="shared" si="31"/>
        <v>1.0531654377997177</v>
      </c>
      <c r="E57" s="1">
        <f t="shared" si="31"/>
        <v>0.9380145268462744</v>
      </c>
      <c r="F57" s="1">
        <f t="shared" si="31"/>
        <v>1.1569320842754227</v>
      </c>
      <c r="G57" s="1">
        <f t="shared" si="31"/>
        <v>1.1974489032858624</v>
      </c>
      <c r="H57" s="1">
        <f t="shared" si="31"/>
        <v>1.3795873182367584</v>
      </c>
      <c r="I57" s="1">
        <f t="shared" si="31"/>
        <v>1.4313521559224178</v>
      </c>
      <c r="J57" s="1">
        <f t="shared" si="31"/>
        <v>1.4143444554713158</v>
      </c>
      <c r="K57" s="1"/>
      <c r="L57" s="1"/>
      <c r="M57" s="1"/>
      <c r="N57" s="1"/>
      <c r="O57" s="1"/>
      <c r="P57" s="1"/>
      <c r="Q57" s="1"/>
      <c r="R57" s="1"/>
    </row>
    <row r="58" spans="1:18">
      <c r="A58" s="1" t="s">
        <v>12</v>
      </c>
      <c r="B58" s="1">
        <f t="shared" ref="B58:J58" si="32">POWER(2,-B45)</f>
        <v>0.71121954174673252</v>
      </c>
      <c r="C58" s="1">
        <f t="shared" si="32"/>
        <v>0.60326664961787024</v>
      </c>
      <c r="D58" s="1">
        <f t="shared" si="32"/>
        <v>0.64105903083908033</v>
      </c>
      <c r="E58" s="1">
        <f t="shared" si="32"/>
        <v>1.104216037300831</v>
      </c>
      <c r="F58" s="1">
        <f t="shared" si="32"/>
        <v>1.0626421367495333</v>
      </c>
      <c r="G58" s="1">
        <f t="shared" si="32"/>
        <v>1.0073025149639769</v>
      </c>
      <c r="H58" s="1">
        <f t="shared" si="32"/>
        <v>1.1437985919352305</v>
      </c>
      <c r="I58" s="1">
        <f t="shared" si="32"/>
        <v>1.121296932790657</v>
      </c>
      <c r="J58" s="1">
        <f t="shared" si="32"/>
        <v>1.0502117000818725</v>
      </c>
      <c r="K58" s="1"/>
      <c r="L58" s="1"/>
      <c r="M58" s="1"/>
      <c r="N58" s="1"/>
      <c r="O58" s="1"/>
      <c r="P58" s="1"/>
      <c r="Q58" s="1"/>
      <c r="R58" s="1"/>
    </row>
    <row r="59" spans="1:18">
      <c r="A59" s="1" t="s">
        <v>15</v>
      </c>
      <c r="B59" s="1">
        <f t="shared" ref="B59:J59" si="33">POWER(2,-B46)</f>
        <v>0.8832827454141805</v>
      </c>
      <c r="C59" s="1">
        <f t="shared" si="33"/>
        <v>1.1581996000290469</v>
      </c>
      <c r="D59" s="1">
        <f t="shared" si="33"/>
        <v>1.0105140791830161</v>
      </c>
      <c r="E59" s="1">
        <f t="shared" si="33"/>
        <v>0.86610860300589554</v>
      </c>
      <c r="F59" s="1">
        <f t="shared" si="33"/>
        <v>0.84818694710047726</v>
      </c>
      <c r="G59" s="1">
        <f t="shared" si="33"/>
        <v>0.76412106468380481</v>
      </c>
      <c r="H59" s="1">
        <f t="shared" si="33"/>
        <v>1.3214354398462846</v>
      </c>
      <c r="I59" s="1">
        <f t="shared" si="33"/>
        <v>1.1233651668929596</v>
      </c>
      <c r="J59" s="1">
        <f t="shared" si="33"/>
        <v>1.2371647744615564</v>
      </c>
      <c r="K59" s="1"/>
      <c r="L59" s="1"/>
      <c r="M59" s="1"/>
      <c r="N59" s="1"/>
      <c r="O59" s="1"/>
      <c r="P59" s="1"/>
      <c r="Q59" s="1"/>
      <c r="R59" s="1"/>
    </row>
    <row r="60" spans="1:18">
      <c r="A60" s="1" t="s">
        <v>17</v>
      </c>
      <c r="B60" s="1">
        <f t="shared" ref="B60:J60" si="34">POWER(2,-B47)</f>
        <v>1.4493650796154685</v>
      </c>
      <c r="C60" s="1">
        <f t="shared" si="34"/>
        <v>1.5649866915112625</v>
      </c>
      <c r="D60" s="1">
        <f t="shared" si="34"/>
        <v>1.6864587805658884</v>
      </c>
      <c r="E60" s="1">
        <f t="shared" si="34"/>
        <v>1.7952523555071676</v>
      </c>
      <c r="F60" s="1">
        <f t="shared" si="34"/>
        <v>2.334623603653398</v>
      </c>
      <c r="G60" s="1">
        <f t="shared" si="34"/>
        <v>2.1118522500881687</v>
      </c>
      <c r="H60" s="1">
        <f t="shared" si="34"/>
        <v>1.0207343028935778</v>
      </c>
      <c r="I60" s="1">
        <f t="shared" si="34"/>
        <v>1.2039103473173711</v>
      </c>
      <c r="J60" s="1">
        <f t="shared" si="34"/>
        <v>1.0728508866688091</v>
      </c>
      <c r="K60" s="1"/>
      <c r="L60" s="1"/>
      <c r="M60" s="1"/>
      <c r="N60" s="1"/>
      <c r="O60" s="1"/>
      <c r="P60" s="1"/>
      <c r="Q60" s="1"/>
      <c r="R60" s="1"/>
    </row>
    <row r="61" spans="1:18">
      <c r="A61" s="1" t="s">
        <v>20</v>
      </c>
      <c r="B61" s="1">
        <f t="shared" ref="B61:J61" si="35">POWER(2,-B48)</f>
        <v>3.495003930259756</v>
      </c>
      <c r="C61" s="1">
        <f t="shared" si="35"/>
        <v>2.8745225453431136</v>
      </c>
      <c r="D61" s="1">
        <f t="shared" si="35"/>
        <v>3.4224847990204421</v>
      </c>
      <c r="E61" s="1">
        <f t="shared" si="35"/>
        <v>4.1011247569574447</v>
      </c>
      <c r="F61" s="1">
        <f t="shared" si="35"/>
        <v>3.6182862834602423</v>
      </c>
      <c r="G61" s="1">
        <f t="shared" si="35"/>
        <v>2.9976075416288048</v>
      </c>
      <c r="H61" s="1">
        <f t="shared" si="35"/>
        <v>17.744631097780744</v>
      </c>
      <c r="I61" s="1">
        <f t="shared" si="35"/>
        <v>21.705501998079363</v>
      </c>
      <c r="J61" s="1">
        <f t="shared" si="35"/>
        <v>17.641933992041</v>
      </c>
      <c r="K61" s="1"/>
      <c r="L61" s="1"/>
      <c r="M61" s="1"/>
      <c r="N61" s="1"/>
      <c r="O61" s="1"/>
      <c r="P61" s="1"/>
      <c r="Q61" s="1"/>
      <c r="R61" s="1"/>
    </row>
    <row r="62" spans="1:18">
      <c r="A62" s="1" t="s">
        <v>22</v>
      </c>
      <c r="B62" s="1">
        <f t="shared" ref="B62:J62" si="36">POWER(2,-B49)</f>
        <v>0.87568089927863002</v>
      </c>
      <c r="C62" s="1">
        <f t="shared" si="36"/>
        <v>2.4077737873739489</v>
      </c>
      <c r="D62" s="1">
        <f t="shared" si="36"/>
        <v>0.76042353972020738</v>
      </c>
      <c r="E62" s="1">
        <f t="shared" si="36"/>
        <v>4.4908485758666119</v>
      </c>
      <c r="F62" s="1">
        <f t="shared" si="36"/>
        <v>4.0345144930016525</v>
      </c>
      <c r="G62" s="1">
        <f t="shared" si="36"/>
        <v>3.4466309715137622</v>
      </c>
      <c r="H62" s="1">
        <f t="shared" si="36"/>
        <v>18.721139322105948</v>
      </c>
      <c r="I62" s="1">
        <f t="shared" si="36"/>
        <v>18.648324231944201</v>
      </c>
      <c r="J62" s="1">
        <f t="shared" si="36"/>
        <v>15.342761817269084</v>
      </c>
      <c r="K62" s="1"/>
      <c r="L62" s="1"/>
      <c r="M62" s="1"/>
      <c r="N62" s="1"/>
      <c r="O62" s="1"/>
      <c r="P62" s="1"/>
      <c r="Q62" s="1"/>
      <c r="R62" s="1"/>
    </row>
    <row r="63" spans="1:18">
      <c r="A63" s="1" t="s">
        <v>24</v>
      </c>
      <c r="B63" s="1">
        <f t="shared" ref="B63:J63" si="37">POWER(2,-B50)</f>
        <v>2.0922926666842363</v>
      </c>
      <c r="C63" s="1">
        <f t="shared" si="37"/>
        <v>2.044188419792953</v>
      </c>
      <c r="D63" s="1">
        <f t="shared" si="37"/>
        <v>1.9551716210730079</v>
      </c>
      <c r="E63" s="1">
        <f t="shared" si="37"/>
        <v>3.3927132157808275</v>
      </c>
      <c r="F63" s="1">
        <f t="shared" si="37"/>
        <v>3.233732484856783</v>
      </c>
      <c r="G63" s="1">
        <f t="shared" si="37"/>
        <v>3.2270975565208002</v>
      </c>
      <c r="H63" s="1">
        <f t="shared" si="37"/>
        <v>1.5814277795186136</v>
      </c>
      <c r="I63" s="1">
        <f t="shared" si="37"/>
        <v>1.6789813752685319</v>
      </c>
      <c r="J63" s="1">
        <f t="shared" si="37"/>
        <v>1.7285299077791338</v>
      </c>
      <c r="K63" s="1"/>
      <c r="L63" s="1"/>
      <c r="M63" s="1"/>
      <c r="N63" s="1"/>
      <c r="O63" s="1"/>
      <c r="P63" s="1"/>
      <c r="Q63" s="1"/>
      <c r="R63" s="1"/>
    </row>
    <row r="64" spans="1:18">
      <c r="A64" s="1" t="s">
        <v>26</v>
      </c>
      <c r="B64" s="1">
        <f t="shared" ref="B64:J64" si="38">POWER(2,-B51)</f>
        <v>0.94953222671777426</v>
      </c>
      <c r="C64" s="1">
        <f t="shared" si="38"/>
        <v>1.1769614367396908</v>
      </c>
      <c r="D64" s="1">
        <f t="shared" si="38"/>
        <v>1.1940135026318197</v>
      </c>
      <c r="E64" s="1">
        <f t="shared" si="38"/>
        <v>2.3286821950485148</v>
      </c>
      <c r="F64" s="1">
        <f t="shared" si="38"/>
        <v>1.5213141398842589</v>
      </c>
      <c r="G64" s="1">
        <f t="shared" si="38"/>
        <v>2.4285258997026125</v>
      </c>
      <c r="H64" s="1">
        <f t="shared" si="38"/>
        <v>1.1307525497650655</v>
      </c>
      <c r="I64" s="1">
        <f t="shared" si="38"/>
        <v>1.0360244704715054</v>
      </c>
      <c r="J64" s="1">
        <f t="shared" si="38"/>
        <v>1.2872125470077851</v>
      </c>
      <c r="K64" s="1"/>
      <c r="L64" s="1"/>
      <c r="M64" s="1"/>
      <c r="N64" s="1"/>
      <c r="O64" s="1"/>
      <c r="P64" s="1"/>
      <c r="Q64" s="1"/>
      <c r="R64" s="1"/>
    </row>
    <row r="65" spans="1:18">
      <c r="A65" s="1" t="s">
        <v>28</v>
      </c>
      <c r="B65" s="1">
        <f t="shared" ref="B65:J65" si="39">POWER(2,-B52)</f>
        <v>2.9559888844859894</v>
      </c>
      <c r="C65" s="1">
        <f t="shared" si="39"/>
        <v>3.6338599593483543</v>
      </c>
      <c r="D65" s="1">
        <f t="shared" si="39"/>
        <v>3.5005348577868984</v>
      </c>
      <c r="E65" s="1">
        <f t="shared" si="39"/>
        <v>2.5335127066814458</v>
      </c>
      <c r="F65" s="1">
        <f t="shared" si="39"/>
        <v>3.015433902248716</v>
      </c>
      <c r="G65" s="1">
        <f t="shared" si="39"/>
        <v>2.6391046218934142</v>
      </c>
      <c r="H65" s="1">
        <f t="shared" si="39"/>
        <v>1.5318968649910973</v>
      </c>
      <c r="I65" s="1">
        <f t="shared" si="39"/>
        <v>1.8020096704704633</v>
      </c>
      <c r="J65" s="1">
        <f t="shared" si="39"/>
        <v>1.8256196000234537</v>
      </c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>
        <f>AVERAGE(E65:G65)</f>
        <v>2.7293504102745256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 t="s">
        <v>89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29" t="s">
        <v>82</v>
      </c>
      <c r="C70" s="29"/>
      <c r="D70" s="1"/>
      <c r="E70" s="29" t="s">
        <v>11</v>
      </c>
      <c r="F70" s="29"/>
      <c r="G70" s="1"/>
      <c r="H70" s="29" t="s">
        <v>14</v>
      </c>
      <c r="I70" s="29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 t="s">
        <v>5</v>
      </c>
      <c r="C71" s="1" t="s">
        <v>19</v>
      </c>
      <c r="D71" s="1"/>
      <c r="E71" s="1" t="s">
        <v>5</v>
      </c>
      <c r="F71" s="1" t="s">
        <v>19</v>
      </c>
      <c r="G71" s="1"/>
      <c r="H71" s="1" t="s">
        <v>5</v>
      </c>
      <c r="I71" s="1" t="s">
        <v>19</v>
      </c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>
        <v>1</v>
      </c>
      <c r="B72" s="1">
        <f t="shared" ref="B72:B76" si="40">AVERAGE(B56:D56)/AVERAGE($B$56:$D$60)</f>
        <v>0.97310796834940672</v>
      </c>
      <c r="C72" s="1">
        <f t="shared" ref="C72:C76" si="41">AVERAGE(B61:D61)/AVERAGE($B$56:$D$60)</f>
        <v>3.1286218553086322</v>
      </c>
      <c r="D72" s="1"/>
      <c r="E72" s="1">
        <f t="shared" ref="E72:E76" si="42">AVERAGE(E56:G56)/AVERAGE($E$56:$G$60)</f>
        <v>0.48991498098024677</v>
      </c>
      <c r="F72" s="1">
        <f t="shared" ref="F72:F76" si="43">AVERAGE(E61:G61)</f>
        <v>3.5723395273488308</v>
      </c>
      <c r="G72" s="1"/>
      <c r="H72" s="1">
        <f t="shared" ref="H72:H76" si="44">AVERAGE(H56:J56)/AVERAGE($H$56:$J$60)</f>
        <v>0.46979964909382066</v>
      </c>
      <c r="I72" s="1">
        <f t="shared" ref="I72:I76" si="45">AVERAGE(H61:J61)/AVERAGE($H$56:$J$60)</f>
        <v>17.812505152448978</v>
      </c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>
        <v>2</v>
      </c>
      <c r="B73" s="1">
        <f t="shared" si="40"/>
        <v>0.92499988554502333</v>
      </c>
      <c r="C73" s="1">
        <f t="shared" si="41"/>
        <v>1.2920497581558705</v>
      </c>
      <c r="D73" s="1"/>
      <c r="E73" s="1">
        <f t="shared" si="42"/>
        <v>0.97776229737895137</v>
      </c>
      <c r="F73" s="1">
        <f t="shared" si="43"/>
        <v>3.9906646801273422</v>
      </c>
      <c r="G73" s="1"/>
      <c r="H73" s="1">
        <f t="shared" si="44"/>
        <v>1.3182723205874713</v>
      </c>
      <c r="I73" s="1">
        <f t="shared" si="45"/>
        <v>16.446011397311167</v>
      </c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>
        <v>3</v>
      </c>
      <c r="B74" s="1">
        <f t="shared" si="40"/>
        <v>0.62481152744242296</v>
      </c>
      <c r="C74" s="1">
        <f t="shared" si="41"/>
        <v>1.9463292332171782</v>
      </c>
      <c r="D74" s="1"/>
      <c r="E74" s="1">
        <f t="shared" si="42"/>
        <v>0.94264939736412012</v>
      </c>
      <c r="F74" s="1">
        <f t="shared" si="43"/>
        <v>3.2845144190528033</v>
      </c>
      <c r="G74" s="1"/>
      <c r="H74" s="1">
        <f t="shared" si="44"/>
        <v>1.0343630916869393</v>
      </c>
      <c r="I74" s="1">
        <f t="shared" si="45"/>
        <v>1.5565297823320206</v>
      </c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>
        <v>4</v>
      </c>
      <c r="B75" s="1">
        <f t="shared" si="40"/>
        <v>0.9751360010333312</v>
      </c>
      <c r="C75" s="1">
        <f t="shared" si="41"/>
        <v>1.0609272190544434</v>
      </c>
      <c r="D75" s="1"/>
      <c r="E75" s="1">
        <f t="shared" si="42"/>
        <v>0.73603013748956037</v>
      </c>
      <c r="F75" s="1">
        <f t="shared" si="43"/>
        <v>2.0928407448784623</v>
      </c>
      <c r="G75" s="1"/>
      <c r="H75" s="1">
        <f t="shared" si="44"/>
        <v>1.1487590250113178</v>
      </c>
      <c r="I75" s="1">
        <f t="shared" si="45"/>
        <v>1.0776314486620375</v>
      </c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>
        <v>5</v>
      </c>
      <c r="B76" s="1">
        <f t="shared" si="40"/>
        <v>1.5019446176298161</v>
      </c>
      <c r="C76" s="1">
        <f t="shared" si="41"/>
        <v>3.2239541083000498</v>
      </c>
      <c r="D76" s="1"/>
      <c r="E76" s="1">
        <f t="shared" si="42"/>
        <v>1.853643186787121</v>
      </c>
      <c r="F76" s="1">
        <f t="shared" si="43"/>
        <v>2.7293504102745256</v>
      </c>
      <c r="G76" s="1"/>
      <c r="H76" s="1">
        <f t="shared" si="44"/>
        <v>1.0288059136204513</v>
      </c>
      <c r="I76" s="1">
        <f t="shared" si="45"/>
        <v>1.6097522923985739</v>
      </c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8" t="s">
        <v>90</v>
      </c>
      <c r="B79" s="1">
        <f t="shared" ref="B79:F79" si="46">AVERAGE(B72:B76)</f>
        <v>1</v>
      </c>
      <c r="C79" s="1">
        <f t="shared" si="46"/>
        <v>2.1303764348072347</v>
      </c>
      <c r="D79" s="1"/>
      <c r="E79" s="1">
        <f t="shared" si="46"/>
        <v>0.99999999999999978</v>
      </c>
      <c r="F79" s="1">
        <f t="shared" si="46"/>
        <v>3.1339419563363924</v>
      </c>
      <c r="G79" s="1"/>
      <c r="H79" s="1">
        <f>AVERAGE(H72:H76)</f>
        <v>1.0000000000000002</v>
      </c>
      <c r="I79" s="1">
        <f>AVERAGE(I72:I76)</f>
        <v>7.700486014630556</v>
      </c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8" t="s">
        <v>91</v>
      </c>
      <c r="B80" s="1">
        <f t="shared" ref="B80:F80" si="47">STDEV(B72:B76)</f>
        <v>0.31610172654020774</v>
      </c>
      <c r="C80" s="1">
        <f t="shared" si="47"/>
        <v>1.0090580585113378</v>
      </c>
      <c r="D80" s="1"/>
      <c r="E80" s="1">
        <f t="shared" si="47"/>
        <v>0.5153535466868342</v>
      </c>
      <c r="F80" s="1">
        <f t="shared" si="47"/>
        <v>0.74101693197621754</v>
      </c>
      <c r="G80" s="1"/>
      <c r="H80" s="1">
        <f>STDEV(H72:H76)</f>
        <v>0.31880618422690643</v>
      </c>
      <c r="I80" s="1">
        <f>STDEV(I72:I76)</f>
        <v>8.6232908933338877</v>
      </c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9" t="s">
        <v>92</v>
      </c>
      <c r="C81" s="9" t="s">
        <v>93</v>
      </c>
      <c r="D81" s="9"/>
      <c r="E81" s="9" t="s">
        <v>94</v>
      </c>
      <c r="F81" s="9" t="s">
        <v>95</v>
      </c>
      <c r="G81" s="9"/>
      <c r="H81" s="9" t="s">
        <v>96</v>
      </c>
      <c r="I81" s="9" t="s">
        <v>97</v>
      </c>
      <c r="J81" s="9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0"/>
      <c r="C86" s="10" t="s">
        <v>5</v>
      </c>
      <c r="D86" s="10" t="s">
        <v>19</v>
      </c>
      <c r="E86" s="10" t="s">
        <v>98</v>
      </c>
      <c r="F86" s="1"/>
      <c r="G86" s="1"/>
      <c r="H86" s="14"/>
      <c r="I86" s="11"/>
      <c r="J86" s="16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1" t="s">
        <v>8</v>
      </c>
      <c r="C87" s="11" t="s">
        <v>92</v>
      </c>
      <c r="D87" s="11" t="s">
        <v>93</v>
      </c>
      <c r="E87" s="11">
        <v>4.3799999999999999E-2</v>
      </c>
      <c r="F87" s="1"/>
      <c r="G87" s="1"/>
      <c r="H87" s="11"/>
      <c r="I87" s="17"/>
      <c r="J87" s="17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1" t="s">
        <v>11</v>
      </c>
      <c r="C88" s="11" t="s">
        <v>94</v>
      </c>
      <c r="D88" s="11" t="s">
        <v>95</v>
      </c>
      <c r="E88" s="11">
        <v>6.9999999999999999E-4</v>
      </c>
      <c r="F88" s="1"/>
      <c r="G88" s="1"/>
      <c r="H88" s="11"/>
      <c r="I88" s="17"/>
      <c r="J88" s="17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1" t="s">
        <v>14</v>
      </c>
      <c r="C89" s="11" t="s">
        <v>96</v>
      </c>
      <c r="D89" s="11" t="s">
        <v>97</v>
      </c>
      <c r="E89" s="11">
        <v>0.1207</v>
      </c>
      <c r="F89" s="1"/>
      <c r="G89" s="1"/>
      <c r="H89" s="11"/>
      <c r="I89" s="17"/>
      <c r="J89" s="17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2"/>
      <c r="C90" s="13"/>
      <c r="D90" s="13"/>
      <c r="E90" s="15"/>
      <c r="F90" s="1"/>
      <c r="G90" s="1"/>
      <c r="H90" s="11"/>
      <c r="I90" s="17"/>
      <c r="J90" s="17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</sheetData>
  <mergeCells count="12">
    <mergeCell ref="B16:D16"/>
    <mergeCell ref="H16:J16"/>
    <mergeCell ref="B42:D42"/>
    <mergeCell ref="H42:J42"/>
    <mergeCell ref="B70:C70"/>
    <mergeCell ref="E70:F70"/>
    <mergeCell ref="H70:I70"/>
    <mergeCell ref="A1:R1"/>
    <mergeCell ref="B2:D2"/>
    <mergeCell ref="E2:G2"/>
    <mergeCell ref="H2:J2"/>
    <mergeCell ref="L2:N2"/>
  </mergeCells>
  <pageMargins left="0.75" right="0.75" top="1" bottom="1" header="0.51180555555555596" footer="0.51180555555555596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Table1</vt:lpstr>
      <vt:lpstr>Supplementary Table2</vt:lpstr>
      <vt:lpstr>Supplemenntary Table3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</dc:creator>
  <cp:lastModifiedBy>Lee, Boon</cp:lastModifiedBy>
  <dcterms:created xsi:type="dcterms:W3CDTF">2015-06-06T02:19:00Z</dcterms:created>
  <dcterms:modified xsi:type="dcterms:W3CDTF">2024-02-12T21:43:13Z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2024-02-12T21:43:09Z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af032bf2-1290-4fbd-b283-64490fb5c71e</vt:lpwstr>
  </property>
  <property fmtid="{D5CDD505-2E9C-101B-9397-08002B2CF9AE}" pid="9" name="MSIP_Label_2bbab825-a111-45e4-86a1-18cee0005896_ContentBits">
    <vt:lpwstr>2</vt:lpwstr>
  </property>
</Properties>
</file>